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/>
  <xr:revisionPtr revIDLastSave="0" documentId="13_ncr:1_{85F9ACC6-7EEF-49BA-A23A-69742056AD4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2" i="1" l="1"/>
  <c r="D71" i="1"/>
  <c r="D70" i="1"/>
  <c r="D69" i="1"/>
  <c r="H72" i="1"/>
  <c r="H71" i="1"/>
  <c r="H70" i="1"/>
  <c r="E72" i="1"/>
  <c r="E71" i="1"/>
  <c r="E70" i="1"/>
  <c r="K69" i="1"/>
  <c r="J69" i="1"/>
  <c r="G69" i="1"/>
  <c r="D66" i="1"/>
  <c r="D65" i="1"/>
  <c r="D64" i="1"/>
  <c r="K63" i="1"/>
  <c r="J63" i="1"/>
  <c r="H63" i="1"/>
  <c r="G63" i="1"/>
  <c r="E63" i="1"/>
  <c r="D143" i="1"/>
  <c r="D142" i="1"/>
  <c r="L140" i="1"/>
  <c r="L139" i="1" s="1"/>
  <c r="J141" i="1"/>
  <c r="J140" i="1"/>
  <c r="J139" i="1" s="1"/>
  <c r="H141" i="1"/>
  <c r="H140" i="1"/>
  <c r="H139" i="1" s="1"/>
  <c r="L134" i="1"/>
  <c r="J134" i="1"/>
  <c r="H134" i="1"/>
  <c r="D136" i="1"/>
  <c r="D135" i="1"/>
  <c r="D134" i="1" s="1"/>
  <c r="D118" i="1"/>
  <c r="D117" i="1" s="1"/>
  <c r="L117" i="1"/>
  <c r="J117" i="1"/>
  <c r="H117" i="1"/>
  <c r="D103" i="1"/>
  <c r="D102" i="1" s="1"/>
  <c r="L102" i="1"/>
  <c r="J102" i="1"/>
  <c r="H102" i="1"/>
  <c r="H69" i="1" l="1"/>
  <c r="E69" i="1"/>
  <c r="D63" i="1"/>
  <c r="D48" i="1"/>
  <c r="D47" i="1"/>
  <c r="D46" i="1"/>
  <c r="E45" i="1"/>
  <c r="K45" i="1"/>
  <c r="J45" i="1"/>
  <c r="H45" i="1"/>
  <c r="D31" i="1"/>
  <c r="D30" i="1"/>
  <c r="D29" i="1"/>
  <c r="K28" i="1"/>
  <c r="J28" i="1"/>
  <c r="H28" i="1"/>
  <c r="E28" i="1"/>
  <c r="L141" i="1"/>
  <c r="F141" i="1"/>
  <c r="D141" i="1" s="1"/>
  <c r="F140" i="1"/>
  <c r="F134" i="1"/>
  <c r="D28" i="1" l="1"/>
  <c r="F139" i="1"/>
  <c r="D140" i="1"/>
  <c r="D45" i="1"/>
  <c r="D139" i="1" l="1"/>
  <c r="F117" i="1"/>
  <c r="F102" i="1"/>
  <c r="G45" i="1" l="1"/>
  <c r="G28" i="1"/>
</calcChain>
</file>

<file path=xl/sharedStrings.xml><?xml version="1.0" encoding="utf-8"?>
<sst xmlns="http://schemas.openxmlformats.org/spreadsheetml/2006/main" count="289" uniqueCount="100">
  <si>
    <t>Сроки реализации</t>
  </si>
  <si>
    <t>Ответственный исполнитель</t>
  </si>
  <si>
    <t>Комитет по культуре, молодежной политике и спорту администрации муниципального образования город Алексин</t>
  </si>
  <si>
    <t>Соисполнители</t>
  </si>
  <si>
    <t>Цели</t>
  </si>
  <si>
    <t>Задачи</t>
  </si>
  <si>
    <t>Целевые показатели</t>
  </si>
  <si>
    <t>Наименование целевого показателя, единица измерения</t>
  </si>
  <si>
    <t>Значение показателя по годам</t>
  </si>
  <si>
    <t>2024 год</t>
  </si>
  <si>
    <t>2025 год</t>
  </si>
  <si>
    <t>2026 год</t>
  </si>
  <si>
    <t>1.</t>
  </si>
  <si>
    <t>-</t>
  </si>
  <si>
    <t>3.</t>
  </si>
  <si>
    <t>4.</t>
  </si>
  <si>
    <t>5.</t>
  </si>
  <si>
    <t>Расходы по годам (рублей)</t>
  </si>
  <si>
    <t>всего</t>
  </si>
  <si>
    <t>Всего</t>
  </si>
  <si>
    <t>Федеральный бюджет</t>
  </si>
  <si>
    <t>Областной бюджет</t>
  </si>
  <si>
    <t>Параметры финансового обеспечения регионального проекта №2, всего</t>
  </si>
  <si>
    <t>Местный бюджет</t>
  </si>
  <si>
    <t>№
п/п</t>
  </si>
  <si>
    <t>На момент окончания
Реализации муниципальной программы</t>
  </si>
  <si>
    <t>На момент окончания реализации муниципальной программы</t>
  </si>
  <si>
    <t>Комитет по культуре, молодежной политике и спорту администрации  муниципального образования город Алексин</t>
  </si>
  <si>
    <t>2.</t>
  </si>
  <si>
    <t xml:space="preserve">Сроки реализации </t>
  </si>
  <si>
    <t xml:space="preserve">Ответственный исполнитель </t>
  </si>
  <si>
    <t xml:space="preserve">Ответственный 
исполнитель </t>
  </si>
  <si>
    <t xml:space="preserve">Соисполнители </t>
  </si>
  <si>
    <t xml:space="preserve">Цели </t>
  </si>
  <si>
    <t xml:space="preserve">Задачи </t>
  </si>
  <si>
    <t xml:space="preserve">Целевые показатели </t>
  </si>
  <si>
    <t>№ 
п/п</t>
  </si>
  <si>
    <t xml:space="preserve">Источники финансирования </t>
  </si>
  <si>
    <t xml:space="preserve">всего </t>
  </si>
  <si>
    <r>
      <rPr>
        <b/>
        <sz val="10"/>
        <color theme="1"/>
        <rFont val="Times New Roman"/>
        <family val="1"/>
        <charset val="204"/>
      </rPr>
      <t>Местный бюджет всего:</t>
    </r>
    <r>
      <rPr>
        <sz val="10"/>
        <color theme="1"/>
        <rFont val="Times New Roman"/>
        <family val="1"/>
        <charset val="204"/>
      </rPr>
      <t xml:space="preserve">
в том числе за счет дотаций областного бюджета:</t>
    </r>
  </si>
  <si>
    <t>Параметры финансового обеспечения комплекса процессных мероприятий 2</t>
  </si>
  <si>
    <t xml:space="preserve">Источники 
финансирования </t>
  </si>
  <si>
    <t>Параметры финансового обеспечения комплекса процессных мероприятий 3</t>
  </si>
  <si>
    <t>Итого</t>
  </si>
  <si>
    <t xml:space="preserve">Председатель комитета по культуре, молодежной политике и спорту 
администрации муниципального образования город Алексин  </t>
  </si>
  <si>
    <t>В.В. Зайцева</t>
  </si>
  <si>
    <t>Паспорт
структурного элемента, входящего в проектную часть муниципальной программы</t>
  </si>
  <si>
    <t>1. Региональный проект «Развитие системы поддержки молодежи» («Молодежь России»)</t>
  </si>
  <si>
    <t>Раздел 1. Региональные проекты:</t>
  </si>
  <si>
    <t>МБУ «КЦМ «Чайка».</t>
  </si>
  <si>
    <t>Повышение качества предоставления муниципальных услуг в сфере молодежной политики, создание условий для успешного развития потенциала молодежи и ее эффективной самореализации и социализации.</t>
  </si>
  <si>
    <t>Реализация программы комплексного развития молодежной политики в регионах Российской Федерации «Регион для молодых».</t>
  </si>
  <si>
    <t>Количество учреждений культуры, в которых реализована программа комплексного развития молодежной политики, единиц</t>
  </si>
  <si>
    <t>Параметры финансового обеспечения регионального проекта        всего</t>
  </si>
  <si>
    <t xml:space="preserve">2. Региональный проект «Создание условий для успешной социализации и эффективной самореализации молодежи» </t>
  </si>
  <si>
    <t>Организация и осуществление мероприятий по работе с детьми и молодежью Тульской области.</t>
  </si>
  <si>
    <t>Реализация программы комплексного создания условий для успешной социализации и эффективной самореализации молодежи.</t>
  </si>
  <si>
    <t>Источники финансирования</t>
  </si>
  <si>
    <t>Паспорт
структурного элемента, входящего в процессную часть муниципальной программы
«Реализация молодежной политики в муниципальном образовании город Алексин»</t>
  </si>
  <si>
    <t>1. Комплекс процессных мероприятий
«Проведение мероприятий для молодежи».</t>
  </si>
  <si>
    <t>Комитет по культуре, молодежной политике и спорту администрации  муниципального образования город Алексин.</t>
  </si>
  <si>
    <t>Создание условий для успешного развития потенциала молодежи и ее эффективной самореализации и социализации.</t>
  </si>
  <si>
    <t>Привлечение молодежи к участию в мероприятиях различного уровня.</t>
  </si>
  <si>
    <t>6.</t>
  </si>
  <si>
    <t>7.</t>
  </si>
  <si>
    <t>8.</t>
  </si>
  <si>
    <t>9.</t>
  </si>
  <si>
    <t>10.</t>
  </si>
  <si>
    <t>Участие в региональных мероприятиях для молодежи, единиц</t>
  </si>
  <si>
    <t>Проведение мероприятия «День молодежи», единиц</t>
  </si>
  <si>
    <t>Проведение мероприятия  «Семейный Пикник», единиц</t>
  </si>
  <si>
    <t>Проведение  проекта «Газон», единиц</t>
  </si>
  <si>
    <t>Проведение мероприятия «Юнармейские игры», единиц</t>
  </si>
  <si>
    <t>Проведение мероприятия «День России», единиц</t>
  </si>
  <si>
    <t>Проведение мероприятия « В армии служить почетно»</t>
  </si>
  <si>
    <t>Проведение мероприятия «День добровольца»</t>
  </si>
  <si>
    <t>Проведение мероприятия «День призывника», единиц</t>
  </si>
  <si>
    <t>Проведение мероприятия «День Флага», единиц</t>
  </si>
  <si>
    <t xml:space="preserve">Местный бюджет </t>
  </si>
  <si>
    <t>Параметры финансового обеспечения комплекса процессных мероприятий 1</t>
  </si>
  <si>
    <t>2. Комплекс процессных мероприятий
«Выплата стипендии лучшим представителям молодёжи»</t>
  </si>
  <si>
    <t>Поддержка лучших представителей молодежи.</t>
  </si>
  <si>
    <t>Представители учащейся, студенческой и рабочей молодежи, человек</t>
  </si>
  <si>
    <t>3. Комплекс процессных мероприятий
«Молодежь – будущее Алексина»</t>
  </si>
  <si>
    <t>Обеспечение условий для успешной социализации и эффективной самореализации молодежи</t>
  </si>
  <si>
    <t>Вовлечение молодежи в социальную практику; поддержка детского, молодежного и волонтерского движений; формирование в молодежной среде патриотических ценностей.</t>
  </si>
  <si>
    <t>Доля детей и молодежи  – членов детских, молодежных, патриотических объединений и волонтерского движения  от общей численности детей и молодежи (годовая периодичность, за отчетный период), %</t>
  </si>
  <si>
    <t>Численность детей и молодежи, участвующих в мероприятиях патриотической, научной, творческой, культурной направленности (годовая периодичность, за отчетный период), человек</t>
  </si>
  <si>
    <t>Количество мероприятий для детей и молодежи (годовая периодичность, за отчетный период), единиц</t>
  </si>
  <si>
    <t xml:space="preserve">
</t>
  </si>
  <si>
    <t>Муниципальная программа
муниципального образования город Алексин
«Реализация молодежной политики в муниципальном образовании город Алексин»</t>
  </si>
  <si>
    <t>2024-2027 годы</t>
  </si>
  <si>
    <t>2027 год</t>
  </si>
  <si>
    <t>Проведение мероприятия "Живой урок истории", единиц</t>
  </si>
  <si>
    <t>3. Региональный проект "Россия-страна возможностей"</t>
  </si>
  <si>
    <t>2025-2025 годы</t>
  </si>
  <si>
    <t>Параметры финансового обеспечения регионального проекта №3, всего</t>
  </si>
  <si>
    <t>2024-2024 годы</t>
  </si>
  <si>
    <t>ИТОГО:</t>
  </si>
  <si>
    <t xml:space="preserve">Приложение №2
к приказу от «28» декабря 2024 г. № 86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</si>
</sst>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3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2" fillId="0" borderId="0" xfId="0" applyFont="1"/>
    <xf numFmtId="0" fontId="1" fillId="3" borderId="1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center" vertical="top" wrapText="1"/>
    </xf>
    <xf numFmtId="0" fontId="1" fillId="3" borderId="12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top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left" vertical="top"/>
    </xf>
    <xf numFmtId="4" fontId="2" fillId="3" borderId="2" xfId="0" applyNumberFormat="1" applyFont="1" applyFill="1" applyBorder="1" applyAlignment="1">
      <alignment horizontal="center" vertical="center"/>
    </xf>
    <xf numFmtId="4" fontId="2" fillId="3" borderId="4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/>
    </xf>
    <xf numFmtId="4" fontId="1" fillId="3" borderId="2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vertical="top"/>
    </xf>
    <xf numFmtId="0" fontId="1" fillId="3" borderId="5" xfId="0" applyFont="1" applyFill="1" applyBorder="1" applyAlignment="1">
      <alignment horizontal="center" vertical="top"/>
    </xf>
    <xf numFmtId="0" fontId="1" fillId="3" borderId="6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wrapText="1"/>
    </xf>
    <xf numFmtId="3" fontId="1" fillId="3" borderId="1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3" fontId="1" fillId="3" borderId="2" xfId="0" applyNumberFormat="1" applyFont="1" applyFill="1" applyBorder="1" applyAlignment="1">
      <alignment horizontal="center" vertical="center"/>
    </xf>
    <xf numFmtId="3" fontId="1" fillId="3" borderId="4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left" vertical="top"/>
    </xf>
    <xf numFmtId="4" fontId="2" fillId="3" borderId="1" xfId="0" applyNumberFormat="1" applyFont="1" applyFill="1" applyBorder="1" applyAlignment="1">
      <alignment horizontal="left" vertical="top"/>
    </xf>
    <xf numFmtId="4" fontId="2" fillId="3" borderId="2" xfId="0" applyNumberFormat="1" applyFont="1" applyFill="1" applyBorder="1" applyAlignment="1">
      <alignment horizontal="center" vertical="top"/>
    </xf>
    <xf numFmtId="4" fontId="2" fillId="3" borderId="4" xfId="0" applyNumberFormat="1" applyFont="1" applyFill="1" applyBorder="1" applyAlignment="1">
      <alignment horizontal="center" vertical="top"/>
    </xf>
    <xf numFmtId="4" fontId="1" fillId="3" borderId="1" xfId="0" applyNumberFormat="1" applyFont="1" applyFill="1" applyBorder="1" applyAlignment="1">
      <alignment horizontal="left" vertical="top"/>
    </xf>
    <xf numFmtId="4" fontId="1" fillId="3" borderId="2" xfId="0" applyNumberFormat="1" applyFont="1" applyFill="1" applyBorder="1" applyAlignment="1">
      <alignment horizontal="center" vertical="top"/>
    </xf>
    <xf numFmtId="4" fontId="1" fillId="3" borderId="4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48"/>
  <sheetViews>
    <sheetView tabSelected="1" view="pageLayout" zoomScaleNormal="100" workbookViewId="0">
      <selection activeCell="L3" sqref="L3"/>
    </sheetView>
  </sheetViews>
  <sheetFormatPr defaultRowHeight="12.75" x14ac:dyDescent="0.2"/>
  <cols>
    <col min="1" max="1" width="19" style="1" customWidth="1"/>
    <col min="2" max="2" width="4.28515625" style="1" customWidth="1"/>
    <col min="3" max="3" width="23.5703125" style="1" customWidth="1"/>
    <col min="4" max="4" width="15.140625" style="1" customWidth="1"/>
    <col min="5" max="5" width="2.140625" style="1" customWidth="1"/>
    <col min="6" max="6" width="16.42578125" style="1" customWidth="1"/>
    <col min="7" max="7" width="2.5703125" style="1" hidden="1" customWidth="1"/>
    <col min="8" max="8" width="2.5703125" style="1" customWidth="1"/>
    <col min="9" max="9" width="14.85546875" style="1" customWidth="1"/>
    <col min="10" max="10" width="16.140625" style="1" customWidth="1"/>
    <col min="11" max="11" width="5.140625" style="1" hidden="1" customWidth="1"/>
    <col min="12" max="12" width="21" style="1" customWidth="1"/>
    <col min="13" max="13" width="9.140625" style="1"/>
    <col min="14" max="14" width="14" style="1" customWidth="1"/>
    <col min="15" max="16384" width="9.140625" style="1"/>
  </cols>
  <sheetData>
    <row r="1" spans="1:12" ht="27.75" customHeight="1" x14ac:dyDescent="0.2">
      <c r="J1" s="37" t="s">
        <v>99</v>
      </c>
      <c r="K1" s="38"/>
      <c r="L1" s="38"/>
    </row>
    <row r="2" spans="1:12" ht="15" customHeight="1" x14ac:dyDescent="0.2">
      <c r="B2" s="39" t="s">
        <v>46</v>
      </c>
      <c r="C2" s="40"/>
      <c r="D2" s="40"/>
      <c r="E2" s="40"/>
      <c r="F2" s="40"/>
      <c r="G2" s="40"/>
      <c r="H2" s="40"/>
      <c r="I2" s="40"/>
      <c r="J2" s="40"/>
    </row>
    <row r="3" spans="1:12" x14ac:dyDescent="0.2">
      <c r="B3" s="40"/>
      <c r="C3" s="40"/>
      <c r="D3" s="40"/>
      <c r="E3" s="40"/>
      <c r="F3" s="40"/>
      <c r="G3" s="40"/>
      <c r="H3" s="40"/>
      <c r="I3" s="40"/>
      <c r="J3" s="40"/>
    </row>
    <row r="4" spans="1:12" x14ac:dyDescent="0.2">
      <c r="B4" s="5"/>
      <c r="C4" s="5"/>
      <c r="D4" s="5"/>
      <c r="E4" s="5"/>
      <c r="F4" s="5"/>
      <c r="G4" s="5"/>
      <c r="H4" s="5"/>
      <c r="I4" s="5"/>
      <c r="J4" s="5"/>
    </row>
    <row r="5" spans="1:12" x14ac:dyDescent="0.2">
      <c r="B5" s="39" t="s">
        <v>90</v>
      </c>
      <c r="C5" s="40"/>
      <c r="D5" s="40"/>
      <c r="E5" s="40"/>
      <c r="F5" s="40"/>
      <c r="G5" s="40"/>
      <c r="H5" s="40"/>
      <c r="I5" s="40"/>
      <c r="J5" s="40"/>
    </row>
    <row r="6" spans="1:12" x14ac:dyDescent="0.2">
      <c r="B6" s="40"/>
      <c r="C6" s="40"/>
      <c r="D6" s="40"/>
      <c r="E6" s="40"/>
      <c r="F6" s="40"/>
      <c r="G6" s="40"/>
      <c r="H6" s="40"/>
      <c r="I6" s="40"/>
      <c r="J6" s="40"/>
    </row>
    <row r="7" spans="1:12" x14ac:dyDescent="0.2">
      <c r="B7" s="40"/>
      <c r="C7" s="40"/>
      <c r="D7" s="40"/>
      <c r="E7" s="40"/>
      <c r="F7" s="40"/>
      <c r="G7" s="40"/>
      <c r="H7" s="40"/>
      <c r="I7" s="40"/>
      <c r="J7" s="40"/>
    </row>
    <row r="9" spans="1:12" x14ac:dyDescent="0.2">
      <c r="A9" s="47" t="s">
        <v>48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</row>
    <row r="10" spans="1:12" ht="18" customHeight="1" x14ac:dyDescent="0.2">
      <c r="A10" s="55" t="s">
        <v>47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</row>
    <row r="11" spans="1:12" ht="12.75" hidden="1" customHeight="1" x14ac:dyDescent="0.2">
      <c r="A11" s="55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</row>
    <row r="12" spans="1:12" ht="31.5" hidden="1" customHeight="1" x14ac:dyDescent="0.2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</row>
    <row r="13" spans="1:12" ht="14.25" customHeight="1" x14ac:dyDescent="0.2">
      <c r="A13" s="3" t="s">
        <v>0</v>
      </c>
      <c r="B13" s="23" t="s">
        <v>97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</row>
    <row r="14" spans="1:12" ht="27.75" customHeight="1" x14ac:dyDescent="0.2">
      <c r="A14" s="3" t="s">
        <v>1</v>
      </c>
      <c r="B14" s="23" t="s">
        <v>2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</row>
    <row r="15" spans="1:12" ht="14.25" customHeight="1" x14ac:dyDescent="0.2">
      <c r="A15" s="3" t="s">
        <v>3</v>
      </c>
      <c r="B15" s="23" t="s">
        <v>49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</row>
    <row r="16" spans="1:12" ht="27" customHeight="1" x14ac:dyDescent="0.2">
      <c r="A16" s="32" t="s">
        <v>4</v>
      </c>
      <c r="B16" s="56" t="s">
        <v>50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</row>
    <row r="17" spans="1:12" ht="47.25" hidden="1" customHeight="1" x14ac:dyDescent="0.2">
      <c r="A17" s="32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</row>
    <row r="18" spans="1:12" ht="31.5" hidden="1" customHeight="1" x14ac:dyDescent="0.2">
      <c r="A18" s="32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1:12" ht="31.5" hidden="1" customHeight="1" x14ac:dyDescent="0.2">
      <c r="A19" s="3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</row>
    <row r="20" spans="1:12" ht="3" hidden="1" customHeight="1" x14ac:dyDescent="0.2">
      <c r="A20" s="3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9.25" customHeight="1" x14ac:dyDescent="0.2">
      <c r="A21" s="4" t="s">
        <v>5</v>
      </c>
      <c r="B21" s="23" t="s">
        <v>51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</row>
    <row r="22" spans="1:12" ht="13.5" customHeight="1" x14ac:dyDescent="0.2">
      <c r="A22" s="32" t="s">
        <v>6</v>
      </c>
      <c r="B22" s="32" t="s">
        <v>24</v>
      </c>
      <c r="C22" s="32" t="s">
        <v>7</v>
      </c>
      <c r="D22" s="42" t="s">
        <v>8</v>
      </c>
      <c r="E22" s="42"/>
      <c r="F22" s="42"/>
      <c r="G22" s="42"/>
      <c r="H22" s="42"/>
      <c r="I22" s="42"/>
      <c r="J22" s="42"/>
      <c r="K22" s="42"/>
      <c r="L22" s="42"/>
    </row>
    <row r="23" spans="1:12" ht="42.75" customHeight="1" x14ac:dyDescent="0.2">
      <c r="A23" s="32"/>
      <c r="B23" s="32"/>
      <c r="C23" s="32"/>
      <c r="D23" s="42" t="s">
        <v>9</v>
      </c>
      <c r="E23" s="42"/>
      <c r="F23" s="42" t="s">
        <v>10</v>
      </c>
      <c r="G23" s="42"/>
      <c r="H23" s="43" t="s">
        <v>11</v>
      </c>
      <c r="I23" s="44"/>
      <c r="J23" s="42" t="s">
        <v>92</v>
      </c>
      <c r="K23" s="42"/>
      <c r="L23" s="42" t="s">
        <v>25</v>
      </c>
    </row>
    <row r="24" spans="1:12" hidden="1" x14ac:dyDescent="0.2">
      <c r="A24" s="32"/>
      <c r="B24" s="32"/>
      <c r="C24" s="32"/>
      <c r="D24" s="42"/>
      <c r="E24" s="42"/>
      <c r="F24" s="42"/>
      <c r="G24" s="42"/>
      <c r="H24" s="10"/>
      <c r="I24" s="10"/>
      <c r="J24" s="42"/>
      <c r="K24" s="42"/>
      <c r="L24" s="42"/>
    </row>
    <row r="25" spans="1:12" ht="76.5" x14ac:dyDescent="0.2">
      <c r="A25" s="32"/>
      <c r="B25" s="4" t="s">
        <v>12</v>
      </c>
      <c r="C25" s="4" t="s">
        <v>52</v>
      </c>
      <c r="D25" s="42">
        <v>1</v>
      </c>
      <c r="E25" s="42"/>
      <c r="F25" s="42" t="s">
        <v>13</v>
      </c>
      <c r="G25" s="42"/>
      <c r="H25" s="43" t="s">
        <v>13</v>
      </c>
      <c r="I25" s="44"/>
      <c r="J25" s="42" t="s">
        <v>13</v>
      </c>
      <c r="K25" s="42"/>
      <c r="L25" s="10">
        <v>1</v>
      </c>
    </row>
    <row r="26" spans="1:12" ht="15" customHeight="1" x14ac:dyDescent="0.2">
      <c r="A26" s="64" t="s">
        <v>53</v>
      </c>
      <c r="B26" s="65" t="s">
        <v>57</v>
      </c>
      <c r="C26" s="66"/>
      <c r="D26" s="67" t="s">
        <v>17</v>
      </c>
      <c r="E26" s="67"/>
      <c r="F26" s="67"/>
      <c r="G26" s="67"/>
      <c r="H26" s="67"/>
      <c r="I26" s="67"/>
      <c r="J26" s="67"/>
      <c r="K26" s="67"/>
      <c r="L26" s="67"/>
    </row>
    <row r="27" spans="1:12" ht="12.75" customHeight="1" x14ac:dyDescent="0.2">
      <c r="A27" s="64"/>
      <c r="B27" s="68"/>
      <c r="C27" s="69"/>
      <c r="D27" s="70" t="s">
        <v>18</v>
      </c>
      <c r="E27" s="64" t="s">
        <v>9</v>
      </c>
      <c r="F27" s="64"/>
      <c r="G27" s="70" t="s">
        <v>10</v>
      </c>
      <c r="H27" s="71" t="s">
        <v>10</v>
      </c>
      <c r="I27" s="72"/>
      <c r="J27" s="70" t="s">
        <v>11</v>
      </c>
      <c r="K27" s="64" t="s">
        <v>92</v>
      </c>
      <c r="L27" s="64"/>
    </row>
    <row r="28" spans="1:12" x14ac:dyDescent="0.2">
      <c r="A28" s="64"/>
      <c r="B28" s="73" t="s">
        <v>19</v>
      </c>
      <c r="C28" s="73"/>
      <c r="D28" s="11">
        <f>D29+D30+D31</f>
        <v>908163.27</v>
      </c>
      <c r="E28" s="48">
        <f>E29+E30+E31</f>
        <v>908163.27</v>
      </c>
      <c r="F28" s="48"/>
      <c r="G28" s="11">
        <f>SUM(G29,G31)</f>
        <v>0</v>
      </c>
      <c r="H28" s="74">
        <f>H29+H30+H31</f>
        <v>0</v>
      </c>
      <c r="I28" s="75"/>
      <c r="J28" s="11">
        <f>J29+J30+J31</f>
        <v>0</v>
      </c>
      <c r="K28" s="48">
        <f>K29+K30+K31</f>
        <v>0</v>
      </c>
      <c r="L28" s="48"/>
    </row>
    <row r="29" spans="1:12" x14ac:dyDescent="0.2">
      <c r="A29" s="64"/>
      <c r="B29" s="64" t="s">
        <v>20</v>
      </c>
      <c r="C29" s="64"/>
      <c r="D29" s="11">
        <f>E29+H29+J29+K29</f>
        <v>854400</v>
      </c>
      <c r="E29" s="24">
        <v>854400</v>
      </c>
      <c r="F29" s="24"/>
      <c r="G29" s="17">
        <v>0</v>
      </c>
      <c r="H29" s="76">
        <v>0</v>
      </c>
      <c r="I29" s="77"/>
      <c r="J29" s="19">
        <v>0</v>
      </c>
      <c r="K29" s="24">
        <v>0</v>
      </c>
      <c r="L29" s="24"/>
    </row>
    <row r="30" spans="1:12" x14ac:dyDescent="0.2">
      <c r="A30" s="64"/>
      <c r="B30" s="64" t="s">
        <v>23</v>
      </c>
      <c r="C30" s="64"/>
      <c r="D30" s="11">
        <f>E30+H30+J30+K30</f>
        <v>18163.27</v>
      </c>
      <c r="E30" s="24">
        <v>18163.27</v>
      </c>
      <c r="F30" s="24"/>
      <c r="G30" s="17">
        <v>0</v>
      </c>
      <c r="H30" s="76">
        <v>0</v>
      </c>
      <c r="I30" s="77"/>
      <c r="J30" s="19">
        <v>0</v>
      </c>
      <c r="K30" s="24">
        <v>0</v>
      </c>
      <c r="L30" s="24"/>
    </row>
    <row r="31" spans="1:12" ht="11.25" customHeight="1" x14ac:dyDescent="0.2">
      <c r="A31" s="64"/>
      <c r="B31" s="64" t="s">
        <v>21</v>
      </c>
      <c r="C31" s="64"/>
      <c r="D31" s="11">
        <f>E31+H31+J31+K31</f>
        <v>35600</v>
      </c>
      <c r="E31" s="24">
        <v>35600</v>
      </c>
      <c r="F31" s="24"/>
      <c r="G31" s="17">
        <v>0</v>
      </c>
      <c r="H31" s="76">
        <v>0</v>
      </c>
      <c r="I31" s="77"/>
      <c r="J31" s="19">
        <v>0</v>
      </c>
      <c r="K31" s="24">
        <v>0</v>
      </c>
      <c r="L31" s="24"/>
    </row>
    <row r="32" spans="1:12" ht="41.25" customHeight="1" x14ac:dyDescent="0.2">
      <c r="A32" s="78" t="s">
        <v>89</v>
      </c>
      <c r="B32" s="79"/>
      <c r="C32" s="79"/>
      <c r="D32" s="12"/>
      <c r="E32" s="13"/>
      <c r="F32" s="13"/>
      <c r="G32" s="13"/>
      <c r="H32" s="13"/>
      <c r="I32" s="13"/>
      <c r="J32" s="13"/>
      <c r="K32" s="13"/>
      <c r="L32" s="14"/>
    </row>
    <row r="33" spans="1:12" ht="11.25" customHeight="1" x14ac:dyDescent="0.2">
      <c r="A33" s="80" t="s">
        <v>54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2"/>
    </row>
    <row r="34" spans="1:12" ht="11.25" customHeight="1" x14ac:dyDescent="0.2">
      <c r="A34" s="70" t="s">
        <v>0</v>
      </c>
      <c r="B34" s="64" t="s">
        <v>97</v>
      </c>
      <c r="C34" s="64"/>
      <c r="D34" s="64"/>
      <c r="E34" s="64"/>
      <c r="F34" s="64"/>
      <c r="G34" s="64"/>
      <c r="H34" s="64"/>
      <c r="I34" s="64"/>
      <c r="J34" s="64"/>
      <c r="K34" s="64"/>
      <c r="L34" s="64"/>
    </row>
    <row r="35" spans="1:12" ht="27" customHeight="1" x14ac:dyDescent="0.2">
      <c r="A35" s="70" t="s">
        <v>1</v>
      </c>
      <c r="B35" s="64" t="s">
        <v>2</v>
      </c>
      <c r="C35" s="64"/>
      <c r="D35" s="64"/>
      <c r="E35" s="64"/>
      <c r="F35" s="64"/>
      <c r="G35" s="64"/>
      <c r="H35" s="64"/>
      <c r="I35" s="64"/>
      <c r="J35" s="64"/>
      <c r="K35" s="64"/>
      <c r="L35" s="64"/>
    </row>
    <row r="36" spans="1:12" ht="12" customHeight="1" x14ac:dyDescent="0.2">
      <c r="A36" s="70" t="s">
        <v>3</v>
      </c>
      <c r="B36" s="64" t="s">
        <v>49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</row>
    <row r="37" spans="1:12" ht="12.75" customHeight="1" x14ac:dyDescent="0.2">
      <c r="A37" s="83" t="s">
        <v>4</v>
      </c>
      <c r="B37" s="41" t="s">
        <v>55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</row>
    <row r="38" spans="1:12" ht="24" customHeight="1" x14ac:dyDescent="0.2">
      <c r="A38" s="84" t="s">
        <v>5</v>
      </c>
      <c r="B38" s="64" t="s">
        <v>56</v>
      </c>
      <c r="C38" s="64"/>
      <c r="D38" s="64"/>
      <c r="E38" s="64"/>
      <c r="F38" s="64"/>
      <c r="G38" s="64"/>
      <c r="H38" s="64"/>
      <c r="I38" s="64"/>
      <c r="J38" s="64"/>
      <c r="K38" s="64"/>
      <c r="L38" s="64"/>
    </row>
    <row r="39" spans="1:12" ht="11.25" customHeight="1" x14ac:dyDescent="0.2">
      <c r="A39" s="85" t="s">
        <v>6</v>
      </c>
      <c r="B39" s="85" t="s">
        <v>24</v>
      </c>
      <c r="C39" s="85" t="s">
        <v>7</v>
      </c>
      <c r="D39" s="67" t="s">
        <v>8</v>
      </c>
      <c r="E39" s="67"/>
      <c r="F39" s="67"/>
      <c r="G39" s="67"/>
      <c r="H39" s="67"/>
      <c r="I39" s="67"/>
      <c r="J39" s="67"/>
      <c r="K39" s="67"/>
      <c r="L39" s="67"/>
    </row>
    <row r="40" spans="1:12" ht="11.25" customHeight="1" x14ac:dyDescent="0.2">
      <c r="A40" s="85"/>
      <c r="B40" s="85"/>
      <c r="C40" s="85"/>
      <c r="D40" s="67" t="s">
        <v>9</v>
      </c>
      <c r="E40" s="67"/>
      <c r="F40" s="67" t="s">
        <v>10</v>
      </c>
      <c r="G40" s="67"/>
      <c r="H40" s="67" t="s">
        <v>11</v>
      </c>
      <c r="I40" s="67"/>
      <c r="J40" s="67" t="s">
        <v>92</v>
      </c>
      <c r="K40" s="67"/>
      <c r="L40" s="67" t="s">
        <v>25</v>
      </c>
    </row>
    <row r="41" spans="1:12" ht="27.75" customHeight="1" x14ac:dyDescent="0.2">
      <c r="A41" s="85"/>
      <c r="B41" s="85"/>
      <c r="C41" s="85"/>
      <c r="D41" s="67"/>
      <c r="E41" s="67"/>
      <c r="F41" s="67"/>
      <c r="G41" s="67"/>
      <c r="H41" s="67"/>
      <c r="I41" s="67"/>
      <c r="J41" s="67"/>
      <c r="K41" s="67"/>
      <c r="L41" s="67"/>
    </row>
    <row r="42" spans="1:12" ht="77.25" customHeight="1" x14ac:dyDescent="0.2">
      <c r="A42" s="85"/>
      <c r="B42" s="84" t="s">
        <v>12</v>
      </c>
      <c r="C42" s="84" t="s">
        <v>52</v>
      </c>
      <c r="D42" s="67">
        <v>1</v>
      </c>
      <c r="E42" s="67"/>
      <c r="F42" s="67" t="s">
        <v>13</v>
      </c>
      <c r="G42" s="67"/>
      <c r="H42" s="86" t="s">
        <v>13</v>
      </c>
      <c r="I42" s="87"/>
      <c r="J42" s="67" t="s">
        <v>13</v>
      </c>
      <c r="K42" s="67"/>
      <c r="L42" s="88">
        <v>1</v>
      </c>
    </row>
    <row r="43" spans="1:12" ht="12.75" customHeight="1" x14ac:dyDescent="0.2">
      <c r="A43" s="64" t="s">
        <v>22</v>
      </c>
      <c r="B43" s="65" t="s">
        <v>57</v>
      </c>
      <c r="C43" s="66"/>
      <c r="D43" s="67" t="s">
        <v>17</v>
      </c>
      <c r="E43" s="67"/>
      <c r="F43" s="67"/>
      <c r="G43" s="67"/>
      <c r="H43" s="67"/>
      <c r="I43" s="67"/>
      <c r="J43" s="67"/>
      <c r="K43" s="67"/>
      <c r="L43" s="67"/>
    </row>
    <row r="44" spans="1:12" ht="12.75" customHeight="1" x14ac:dyDescent="0.2">
      <c r="A44" s="64"/>
      <c r="B44" s="68"/>
      <c r="C44" s="69"/>
      <c r="D44" s="70" t="s">
        <v>18</v>
      </c>
      <c r="E44" s="64" t="s">
        <v>9</v>
      </c>
      <c r="F44" s="64"/>
      <c r="G44" s="70" t="s">
        <v>10</v>
      </c>
      <c r="H44" s="71" t="s">
        <v>10</v>
      </c>
      <c r="I44" s="72"/>
      <c r="J44" s="70" t="s">
        <v>11</v>
      </c>
      <c r="K44" s="64" t="s">
        <v>92</v>
      </c>
      <c r="L44" s="64"/>
    </row>
    <row r="45" spans="1:12" x14ac:dyDescent="0.2">
      <c r="A45" s="64"/>
      <c r="B45" s="73" t="s">
        <v>19</v>
      </c>
      <c r="C45" s="73"/>
      <c r="D45" s="11">
        <f>D46+D47+D48</f>
        <v>1061233.1499999999</v>
      </c>
      <c r="E45" s="48">
        <f>E46+E47+E48</f>
        <v>1061233.1499999999</v>
      </c>
      <c r="F45" s="48"/>
      <c r="G45" s="18">
        <f>SUM(G46:J48)</f>
        <v>0</v>
      </c>
      <c r="H45" s="74">
        <f>H46+H47+H48</f>
        <v>0</v>
      </c>
      <c r="I45" s="75"/>
      <c r="J45" s="18">
        <f>J46+J47+J48</f>
        <v>0</v>
      </c>
      <c r="K45" s="48">
        <f>K46+K47+K48</f>
        <v>0</v>
      </c>
      <c r="L45" s="48"/>
    </row>
    <row r="46" spans="1:12" x14ac:dyDescent="0.2">
      <c r="A46" s="64"/>
      <c r="B46" s="64" t="s">
        <v>23</v>
      </c>
      <c r="C46" s="64"/>
      <c r="D46" s="11">
        <f>E46+H46+J46+K46</f>
        <v>61233.15</v>
      </c>
      <c r="E46" s="24">
        <v>61233.15</v>
      </c>
      <c r="F46" s="24"/>
      <c r="G46" s="17">
        <v>0</v>
      </c>
      <c r="H46" s="76">
        <v>0</v>
      </c>
      <c r="I46" s="77"/>
      <c r="J46" s="17">
        <v>0</v>
      </c>
      <c r="K46" s="24">
        <v>0</v>
      </c>
      <c r="L46" s="24"/>
    </row>
    <row r="47" spans="1:12" ht="16.5" customHeight="1" x14ac:dyDescent="0.2">
      <c r="A47" s="64"/>
      <c r="B47" s="64" t="s">
        <v>21</v>
      </c>
      <c r="C47" s="64"/>
      <c r="D47" s="11">
        <f>E47+H47+J47+K47</f>
        <v>1000000</v>
      </c>
      <c r="E47" s="24">
        <v>1000000</v>
      </c>
      <c r="F47" s="24"/>
      <c r="G47" s="17">
        <v>0</v>
      </c>
      <c r="H47" s="76">
        <v>0</v>
      </c>
      <c r="I47" s="77"/>
      <c r="J47" s="17">
        <v>0</v>
      </c>
      <c r="K47" s="24">
        <v>0</v>
      </c>
      <c r="L47" s="24"/>
    </row>
    <row r="48" spans="1:12" ht="17.25" customHeight="1" x14ac:dyDescent="0.2">
      <c r="A48" s="64"/>
      <c r="B48" s="64" t="s">
        <v>20</v>
      </c>
      <c r="C48" s="64"/>
      <c r="D48" s="11">
        <f>E48+H48+J48+K48</f>
        <v>0</v>
      </c>
      <c r="E48" s="24">
        <v>0</v>
      </c>
      <c r="F48" s="24"/>
      <c r="G48" s="17">
        <v>0</v>
      </c>
      <c r="H48" s="76">
        <v>0</v>
      </c>
      <c r="I48" s="77"/>
      <c r="J48" s="17">
        <v>0</v>
      </c>
      <c r="K48" s="24">
        <v>0</v>
      </c>
      <c r="L48" s="24"/>
    </row>
    <row r="49" spans="1:12" ht="17.25" customHeight="1" x14ac:dyDescent="0.2">
      <c r="A49" s="89" t="s">
        <v>94</v>
      </c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1"/>
    </row>
    <row r="50" spans="1:12" ht="17.25" customHeight="1" x14ac:dyDescent="0.2">
      <c r="A50" s="70" t="s">
        <v>0</v>
      </c>
      <c r="B50" s="71" t="s">
        <v>95</v>
      </c>
      <c r="C50" s="92"/>
      <c r="D50" s="92"/>
      <c r="E50" s="92"/>
      <c r="F50" s="92"/>
      <c r="G50" s="92"/>
      <c r="H50" s="92"/>
      <c r="I50" s="92"/>
      <c r="J50" s="92"/>
      <c r="K50" s="92"/>
      <c r="L50" s="72"/>
    </row>
    <row r="51" spans="1:12" ht="25.5" customHeight="1" x14ac:dyDescent="0.2">
      <c r="A51" s="70" t="s">
        <v>1</v>
      </c>
      <c r="B51" s="64" t="s">
        <v>2</v>
      </c>
      <c r="C51" s="64"/>
      <c r="D51" s="64"/>
      <c r="E51" s="64"/>
      <c r="F51" s="64"/>
      <c r="G51" s="64"/>
      <c r="H51" s="64"/>
      <c r="I51" s="64"/>
      <c r="J51" s="64"/>
      <c r="K51" s="64"/>
      <c r="L51" s="64"/>
    </row>
    <row r="52" spans="1:12" ht="17.25" customHeight="1" x14ac:dyDescent="0.2">
      <c r="A52" s="70" t="s">
        <v>3</v>
      </c>
      <c r="B52" s="64" t="s">
        <v>49</v>
      </c>
      <c r="C52" s="64"/>
      <c r="D52" s="64"/>
      <c r="E52" s="64"/>
      <c r="F52" s="64"/>
      <c r="G52" s="64"/>
      <c r="H52" s="64"/>
      <c r="I52" s="64"/>
      <c r="J52" s="64"/>
      <c r="K52" s="64"/>
      <c r="L52" s="64"/>
    </row>
    <row r="53" spans="1:12" ht="17.25" customHeight="1" x14ac:dyDescent="0.2">
      <c r="A53" s="83" t="s">
        <v>4</v>
      </c>
      <c r="B53" s="41" t="s">
        <v>55</v>
      </c>
      <c r="C53" s="41"/>
      <c r="D53" s="41"/>
      <c r="E53" s="41"/>
      <c r="F53" s="41"/>
      <c r="G53" s="41"/>
      <c r="H53" s="41"/>
      <c r="I53" s="41"/>
      <c r="J53" s="41"/>
      <c r="K53" s="41"/>
      <c r="L53" s="41"/>
    </row>
    <row r="54" spans="1:12" ht="17.25" customHeight="1" x14ac:dyDescent="0.2">
      <c r="A54" s="84" t="s">
        <v>5</v>
      </c>
      <c r="B54" s="64" t="s">
        <v>56</v>
      </c>
      <c r="C54" s="64"/>
      <c r="D54" s="64"/>
      <c r="E54" s="64"/>
      <c r="F54" s="64"/>
      <c r="G54" s="64"/>
      <c r="H54" s="64"/>
      <c r="I54" s="64"/>
      <c r="J54" s="64"/>
      <c r="K54" s="64"/>
      <c r="L54" s="64"/>
    </row>
    <row r="55" spans="1:12" ht="17.25" customHeight="1" x14ac:dyDescent="0.2">
      <c r="A55" s="93" t="s">
        <v>6</v>
      </c>
      <c r="B55" s="85" t="s">
        <v>24</v>
      </c>
      <c r="C55" s="85" t="s">
        <v>7</v>
      </c>
      <c r="D55" s="67" t="s">
        <v>8</v>
      </c>
      <c r="E55" s="67"/>
      <c r="F55" s="67"/>
      <c r="G55" s="67"/>
      <c r="H55" s="67"/>
      <c r="I55" s="67"/>
      <c r="J55" s="67"/>
      <c r="K55" s="67"/>
      <c r="L55" s="67"/>
    </row>
    <row r="56" spans="1:12" ht="20.25" customHeight="1" x14ac:dyDescent="0.2">
      <c r="A56" s="94"/>
      <c r="B56" s="85"/>
      <c r="C56" s="85"/>
      <c r="D56" s="67" t="s">
        <v>9</v>
      </c>
      <c r="E56" s="67"/>
      <c r="F56" s="67" t="s">
        <v>10</v>
      </c>
      <c r="G56" s="67"/>
      <c r="H56" s="67" t="s">
        <v>11</v>
      </c>
      <c r="I56" s="67"/>
      <c r="J56" s="67" t="s">
        <v>92</v>
      </c>
      <c r="K56" s="67"/>
      <c r="L56" s="67" t="s">
        <v>25</v>
      </c>
    </row>
    <row r="57" spans="1:12" ht="28.5" customHeight="1" x14ac:dyDescent="0.2">
      <c r="A57" s="94"/>
      <c r="B57" s="85"/>
      <c r="C57" s="85"/>
      <c r="D57" s="67"/>
      <c r="E57" s="67"/>
      <c r="F57" s="67"/>
      <c r="G57" s="67"/>
      <c r="H57" s="67"/>
      <c r="I57" s="67"/>
      <c r="J57" s="67"/>
      <c r="K57" s="67"/>
      <c r="L57" s="67"/>
    </row>
    <row r="58" spans="1:12" ht="75" customHeight="1" x14ac:dyDescent="0.2">
      <c r="A58" s="94"/>
      <c r="B58" s="93" t="s">
        <v>12</v>
      </c>
      <c r="C58" s="93" t="s">
        <v>52</v>
      </c>
      <c r="D58" s="95" t="s">
        <v>13</v>
      </c>
      <c r="E58" s="96"/>
      <c r="F58" s="95">
        <v>1</v>
      </c>
      <c r="G58" s="96"/>
      <c r="H58" s="95" t="s">
        <v>13</v>
      </c>
      <c r="I58" s="96"/>
      <c r="J58" s="95" t="s">
        <v>13</v>
      </c>
      <c r="K58" s="96"/>
      <c r="L58" s="97">
        <v>1</v>
      </c>
    </row>
    <row r="59" spans="1:12" ht="24" hidden="1" customHeight="1" x14ac:dyDescent="0.2">
      <c r="A59" s="94"/>
      <c r="B59" s="94"/>
      <c r="C59" s="94"/>
      <c r="D59" s="98"/>
      <c r="E59" s="99"/>
      <c r="F59" s="98"/>
      <c r="G59" s="99"/>
      <c r="H59" s="98"/>
      <c r="I59" s="99"/>
      <c r="J59" s="98"/>
      <c r="K59" s="99"/>
      <c r="L59" s="100"/>
    </row>
    <row r="60" spans="1:12" ht="2.25" customHeight="1" x14ac:dyDescent="0.2">
      <c r="A60" s="101"/>
      <c r="B60" s="101"/>
      <c r="C60" s="101"/>
      <c r="D60" s="102"/>
      <c r="E60" s="103"/>
      <c r="F60" s="102"/>
      <c r="G60" s="103"/>
      <c r="H60" s="102"/>
      <c r="I60" s="103"/>
      <c r="J60" s="102"/>
      <c r="K60" s="103"/>
      <c r="L60" s="104"/>
    </row>
    <row r="61" spans="1:12" ht="14.25" customHeight="1" x14ac:dyDescent="0.2">
      <c r="A61" s="64" t="s">
        <v>96</v>
      </c>
      <c r="B61" s="65" t="s">
        <v>57</v>
      </c>
      <c r="C61" s="66"/>
      <c r="D61" s="67" t="s">
        <v>17</v>
      </c>
      <c r="E61" s="67"/>
      <c r="F61" s="67"/>
      <c r="G61" s="67"/>
      <c r="H61" s="67"/>
      <c r="I61" s="67"/>
      <c r="J61" s="67"/>
      <c r="K61" s="67"/>
      <c r="L61" s="67"/>
    </row>
    <row r="62" spans="1:12" ht="19.5" customHeight="1" x14ac:dyDescent="0.2">
      <c r="A62" s="64"/>
      <c r="B62" s="68"/>
      <c r="C62" s="69"/>
      <c r="D62" s="70" t="s">
        <v>18</v>
      </c>
      <c r="E62" s="64" t="s">
        <v>9</v>
      </c>
      <c r="F62" s="64"/>
      <c r="G62" s="70" t="s">
        <v>10</v>
      </c>
      <c r="H62" s="71" t="s">
        <v>10</v>
      </c>
      <c r="I62" s="72"/>
      <c r="J62" s="70" t="s">
        <v>11</v>
      </c>
      <c r="K62" s="64" t="s">
        <v>92</v>
      </c>
      <c r="L62" s="64"/>
    </row>
    <row r="63" spans="1:12" x14ac:dyDescent="0.2">
      <c r="A63" s="64"/>
      <c r="B63" s="73" t="s">
        <v>19</v>
      </c>
      <c r="C63" s="73"/>
      <c r="D63" s="11">
        <f>D64+D65+D66</f>
        <v>765306.12</v>
      </c>
      <c r="E63" s="48">
        <f>E64+E65+E66</f>
        <v>0</v>
      </c>
      <c r="F63" s="48"/>
      <c r="G63" s="18">
        <f>SUM(G64:J66)</f>
        <v>765306.12</v>
      </c>
      <c r="H63" s="74">
        <f>H64+H65+H66</f>
        <v>765306.12</v>
      </c>
      <c r="I63" s="75"/>
      <c r="J63" s="18">
        <f>J64+J65+J66</f>
        <v>0</v>
      </c>
      <c r="K63" s="48">
        <f>K64+K65+K66</f>
        <v>0</v>
      </c>
      <c r="L63" s="48"/>
    </row>
    <row r="64" spans="1:12" ht="15" customHeight="1" x14ac:dyDescent="0.2">
      <c r="A64" s="64"/>
      <c r="B64" s="64" t="s">
        <v>23</v>
      </c>
      <c r="C64" s="64"/>
      <c r="D64" s="11">
        <f>E64+H64+J64+K64</f>
        <v>15306.12</v>
      </c>
      <c r="E64" s="24">
        <v>0</v>
      </c>
      <c r="F64" s="24"/>
      <c r="G64" s="17">
        <v>0</v>
      </c>
      <c r="H64" s="76">
        <v>15306.12</v>
      </c>
      <c r="I64" s="77"/>
      <c r="J64" s="17">
        <v>0</v>
      </c>
      <c r="K64" s="24">
        <v>0</v>
      </c>
      <c r="L64" s="24"/>
    </row>
    <row r="65" spans="1:12" x14ac:dyDescent="0.2">
      <c r="A65" s="64"/>
      <c r="B65" s="64" t="s">
        <v>21</v>
      </c>
      <c r="C65" s="64"/>
      <c r="D65" s="11">
        <f>E65+H65+J65+K65</f>
        <v>30000</v>
      </c>
      <c r="E65" s="24">
        <v>0</v>
      </c>
      <c r="F65" s="24"/>
      <c r="G65" s="17">
        <v>0</v>
      </c>
      <c r="H65" s="76">
        <v>30000</v>
      </c>
      <c r="I65" s="77"/>
      <c r="J65" s="17">
        <v>0</v>
      </c>
      <c r="K65" s="24">
        <v>0</v>
      </c>
      <c r="L65" s="24"/>
    </row>
    <row r="66" spans="1:12" x14ac:dyDescent="0.2">
      <c r="A66" s="64"/>
      <c r="B66" s="64" t="s">
        <v>20</v>
      </c>
      <c r="C66" s="64"/>
      <c r="D66" s="11">
        <f>E66+H66+J66+K66</f>
        <v>720000</v>
      </c>
      <c r="E66" s="24">
        <v>0</v>
      </c>
      <c r="F66" s="24"/>
      <c r="G66" s="17">
        <v>0</v>
      </c>
      <c r="H66" s="76">
        <v>720000</v>
      </c>
      <c r="I66" s="77"/>
      <c r="J66" s="17">
        <v>0</v>
      </c>
      <c r="K66" s="24">
        <v>0</v>
      </c>
      <c r="L66" s="24"/>
    </row>
    <row r="67" spans="1:12" x14ac:dyDescent="0.2">
      <c r="A67" s="47" t="s">
        <v>98</v>
      </c>
      <c r="B67" s="49" t="s">
        <v>57</v>
      </c>
      <c r="C67" s="50"/>
      <c r="D67" s="45" t="s">
        <v>17</v>
      </c>
      <c r="E67" s="45"/>
      <c r="F67" s="45"/>
      <c r="G67" s="45"/>
      <c r="H67" s="45"/>
      <c r="I67" s="45"/>
      <c r="J67" s="45"/>
      <c r="K67" s="45"/>
      <c r="L67" s="45"/>
    </row>
    <row r="68" spans="1:12" ht="15" customHeight="1" x14ac:dyDescent="0.2">
      <c r="A68" s="47"/>
      <c r="B68" s="51"/>
      <c r="C68" s="52"/>
      <c r="D68" s="2" t="s">
        <v>18</v>
      </c>
      <c r="E68" s="46" t="s">
        <v>9</v>
      </c>
      <c r="F68" s="46"/>
      <c r="G68" s="3" t="s">
        <v>10</v>
      </c>
      <c r="H68" s="53" t="s">
        <v>10</v>
      </c>
      <c r="I68" s="54"/>
      <c r="J68" s="3" t="s">
        <v>11</v>
      </c>
      <c r="K68" s="23" t="s">
        <v>92</v>
      </c>
      <c r="L68" s="23"/>
    </row>
    <row r="69" spans="1:12" x14ac:dyDescent="0.2">
      <c r="A69" s="47"/>
      <c r="B69" s="47" t="s">
        <v>19</v>
      </c>
      <c r="C69" s="47"/>
      <c r="D69" s="11">
        <f>D70+D71+D72</f>
        <v>2734702.54</v>
      </c>
      <c r="E69" s="48">
        <f>E70+E71+E72</f>
        <v>1969396.42</v>
      </c>
      <c r="F69" s="48"/>
      <c r="G69" s="18">
        <f>SUM(G70:J72)</f>
        <v>765306.12</v>
      </c>
      <c r="H69" s="74">
        <f>H70+H71+H72</f>
        <v>765306.12</v>
      </c>
      <c r="I69" s="75"/>
      <c r="J69" s="18">
        <f>J70+J71+J72</f>
        <v>0</v>
      </c>
      <c r="K69" s="48">
        <f>K70+K71+K72</f>
        <v>0</v>
      </c>
      <c r="L69" s="48"/>
    </row>
    <row r="70" spans="1:12" x14ac:dyDescent="0.2">
      <c r="A70" s="47"/>
      <c r="B70" s="23" t="s">
        <v>23</v>
      </c>
      <c r="C70" s="23"/>
      <c r="D70" s="11">
        <f>E70+H70+J70+K70</f>
        <v>94702.54</v>
      </c>
      <c r="E70" s="24">
        <f>E30+E46+E64</f>
        <v>79396.42</v>
      </c>
      <c r="F70" s="24"/>
      <c r="G70" s="17">
        <v>0</v>
      </c>
      <c r="H70" s="76">
        <f>H30+H46+H64</f>
        <v>15306.12</v>
      </c>
      <c r="I70" s="77"/>
      <c r="J70" s="17">
        <v>0</v>
      </c>
      <c r="K70" s="24">
        <v>0</v>
      </c>
      <c r="L70" s="24"/>
    </row>
    <row r="71" spans="1:12" x14ac:dyDescent="0.2">
      <c r="A71" s="47"/>
      <c r="B71" s="23" t="s">
        <v>21</v>
      </c>
      <c r="C71" s="23"/>
      <c r="D71" s="11">
        <f>E71+H71+J71+K71</f>
        <v>1065600</v>
      </c>
      <c r="E71" s="24">
        <f>E31+E47+E65</f>
        <v>1035600</v>
      </c>
      <c r="F71" s="24"/>
      <c r="G71" s="17">
        <v>0</v>
      </c>
      <c r="H71" s="76">
        <f>H31+H47+H65</f>
        <v>30000</v>
      </c>
      <c r="I71" s="77"/>
      <c r="J71" s="17">
        <v>0</v>
      </c>
      <c r="K71" s="24">
        <v>0</v>
      </c>
      <c r="L71" s="24"/>
    </row>
    <row r="72" spans="1:12" x14ac:dyDescent="0.2">
      <c r="A72" s="47"/>
      <c r="B72" s="23" t="s">
        <v>20</v>
      </c>
      <c r="C72" s="23"/>
      <c r="D72" s="11">
        <f>E72+H72+J72+K72</f>
        <v>1574400</v>
      </c>
      <c r="E72" s="24">
        <f>E29+E48+E66</f>
        <v>854400</v>
      </c>
      <c r="F72" s="24"/>
      <c r="G72" s="17">
        <v>0</v>
      </c>
      <c r="H72" s="76">
        <f>H29+H48+H66</f>
        <v>720000</v>
      </c>
      <c r="I72" s="77"/>
      <c r="J72" s="17">
        <v>0</v>
      </c>
      <c r="K72" s="24">
        <v>0</v>
      </c>
      <c r="L72" s="24"/>
    </row>
    <row r="75" spans="1:12" ht="21" customHeight="1" x14ac:dyDescent="0.2"/>
    <row r="76" spans="1:12" x14ac:dyDescent="0.2">
      <c r="B76" s="39" t="s">
        <v>58</v>
      </c>
      <c r="C76" s="40"/>
      <c r="D76" s="40"/>
      <c r="E76" s="40"/>
      <c r="F76" s="40"/>
      <c r="G76" s="40"/>
      <c r="H76" s="40"/>
      <c r="I76" s="40"/>
      <c r="J76" s="40"/>
    </row>
    <row r="77" spans="1:12" x14ac:dyDescent="0.2">
      <c r="B77" s="40"/>
      <c r="C77" s="40"/>
      <c r="D77" s="40"/>
      <c r="E77" s="40"/>
      <c r="F77" s="40"/>
      <c r="G77" s="40"/>
      <c r="H77" s="40"/>
      <c r="I77" s="40"/>
      <c r="J77" s="40"/>
    </row>
    <row r="78" spans="1:12" x14ac:dyDescent="0.2">
      <c r="B78" s="40"/>
      <c r="C78" s="40"/>
      <c r="D78" s="40"/>
      <c r="E78" s="40"/>
      <c r="F78" s="40"/>
      <c r="G78" s="40"/>
      <c r="H78" s="40"/>
      <c r="I78" s="40"/>
      <c r="J78" s="40"/>
    </row>
    <row r="80" spans="1:12" x14ac:dyDescent="0.2">
      <c r="A80" s="28" t="s">
        <v>59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</row>
    <row r="81" spans="1:12" x14ac:dyDescent="0.2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</row>
    <row r="82" spans="1:12" x14ac:dyDescent="0.2">
      <c r="A82" s="7" t="s">
        <v>29</v>
      </c>
      <c r="B82" s="30" t="s">
        <v>91</v>
      </c>
      <c r="C82" s="30"/>
      <c r="D82" s="30"/>
      <c r="E82" s="30"/>
      <c r="F82" s="30"/>
      <c r="G82" s="30"/>
      <c r="H82" s="30"/>
      <c r="I82" s="30"/>
      <c r="J82" s="30"/>
      <c r="K82" s="30"/>
      <c r="L82" s="30"/>
    </row>
    <row r="83" spans="1:12" ht="25.5" x14ac:dyDescent="0.2">
      <c r="A83" s="4" t="s">
        <v>31</v>
      </c>
      <c r="B83" s="31" t="s">
        <v>2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</row>
    <row r="84" spans="1:12" x14ac:dyDescent="0.2">
      <c r="A84" s="7" t="s">
        <v>32</v>
      </c>
      <c r="B84" s="30" t="s">
        <v>60</v>
      </c>
      <c r="C84" s="30"/>
      <c r="D84" s="30"/>
      <c r="E84" s="30"/>
      <c r="F84" s="30"/>
      <c r="G84" s="30"/>
      <c r="H84" s="30"/>
      <c r="I84" s="30"/>
      <c r="J84" s="30"/>
      <c r="K84" s="30"/>
      <c r="L84" s="30"/>
    </row>
    <row r="85" spans="1:12" x14ac:dyDescent="0.2">
      <c r="A85" s="7" t="s">
        <v>33</v>
      </c>
      <c r="B85" s="30" t="s">
        <v>61</v>
      </c>
      <c r="C85" s="30"/>
      <c r="D85" s="30"/>
      <c r="E85" s="30"/>
      <c r="F85" s="30"/>
      <c r="G85" s="30"/>
      <c r="H85" s="30"/>
      <c r="I85" s="30"/>
      <c r="J85" s="30"/>
      <c r="K85" s="30"/>
      <c r="L85" s="30"/>
    </row>
    <row r="86" spans="1:12" x14ac:dyDescent="0.2">
      <c r="A86" s="7" t="s">
        <v>34</v>
      </c>
      <c r="B86" s="30" t="s">
        <v>62</v>
      </c>
      <c r="C86" s="30"/>
      <c r="D86" s="30"/>
      <c r="E86" s="30"/>
      <c r="F86" s="30"/>
      <c r="G86" s="30"/>
      <c r="H86" s="30"/>
      <c r="I86" s="30"/>
      <c r="J86" s="30"/>
      <c r="K86" s="30"/>
      <c r="L86" s="30"/>
    </row>
    <row r="87" spans="1:12" x14ac:dyDescent="0.2">
      <c r="A87" s="31" t="s">
        <v>35</v>
      </c>
      <c r="B87" s="32" t="s">
        <v>36</v>
      </c>
      <c r="C87" s="32" t="s">
        <v>7</v>
      </c>
      <c r="D87" s="33" t="s">
        <v>8</v>
      </c>
      <c r="E87" s="33"/>
      <c r="F87" s="33"/>
      <c r="G87" s="33"/>
      <c r="H87" s="33"/>
      <c r="I87" s="33"/>
      <c r="J87" s="33"/>
      <c r="K87" s="33"/>
      <c r="L87" s="33"/>
    </row>
    <row r="88" spans="1:12" ht="53.25" customHeight="1" x14ac:dyDescent="0.2">
      <c r="A88" s="31"/>
      <c r="B88" s="31"/>
      <c r="C88" s="32"/>
      <c r="D88" s="34" t="s">
        <v>9</v>
      </c>
      <c r="E88" s="34"/>
      <c r="F88" s="8" t="s">
        <v>10</v>
      </c>
      <c r="G88" s="8"/>
      <c r="H88" s="57" t="s">
        <v>11</v>
      </c>
      <c r="I88" s="58"/>
      <c r="J88" s="8" t="s">
        <v>92</v>
      </c>
      <c r="K88" s="7"/>
      <c r="L88" s="6" t="s">
        <v>26</v>
      </c>
    </row>
    <row r="89" spans="1:12" ht="24" customHeight="1" x14ac:dyDescent="0.2">
      <c r="A89" s="31"/>
      <c r="B89" s="9" t="s">
        <v>12</v>
      </c>
      <c r="C89" s="6" t="s">
        <v>69</v>
      </c>
      <c r="D89" s="35">
        <v>1</v>
      </c>
      <c r="E89" s="36"/>
      <c r="F89" s="22">
        <v>1</v>
      </c>
      <c r="G89" s="22"/>
      <c r="H89" s="35" t="s">
        <v>13</v>
      </c>
      <c r="I89" s="36"/>
      <c r="J89" s="22" t="s">
        <v>13</v>
      </c>
      <c r="K89" s="22"/>
      <c r="L89" s="22">
        <v>1</v>
      </c>
    </row>
    <row r="90" spans="1:12" ht="36" customHeight="1" x14ac:dyDescent="0.2">
      <c r="A90" s="31"/>
      <c r="B90" s="9" t="s">
        <v>28</v>
      </c>
      <c r="C90" s="6" t="s">
        <v>70</v>
      </c>
      <c r="D90" s="35">
        <v>1</v>
      </c>
      <c r="E90" s="36"/>
      <c r="F90" s="22">
        <v>1</v>
      </c>
      <c r="G90" s="22"/>
      <c r="H90" s="35" t="s">
        <v>13</v>
      </c>
      <c r="I90" s="36"/>
      <c r="J90" s="22" t="s">
        <v>13</v>
      </c>
      <c r="K90" s="22"/>
      <c r="L90" s="22">
        <v>1</v>
      </c>
    </row>
    <row r="91" spans="1:12" ht="24" customHeight="1" x14ac:dyDescent="0.2">
      <c r="A91" s="31"/>
      <c r="B91" s="9" t="s">
        <v>14</v>
      </c>
      <c r="C91" s="6" t="s">
        <v>71</v>
      </c>
      <c r="D91" s="35">
        <v>1</v>
      </c>
      <c r="E91" s="36"/>
      <c r="F91" s="22">
        <v>1</v>
      </c>
      <c r="G91" s="22"/>
      <c r="H91" s="35" t="s">
        <v>13</v>
      </c>
      <c r="I91" s="36"/>
      <c r="J91" s="22" t="s">
        <v>13</v>
      </c>
      <c r="K91" s="22"/>
      <c r="L91" s="22">
        <v>1</v>
      </c>
    </row>
    <row r="92" spans="1:12" ht="36.75" customHeight="1" x14ac:dyDescent="0.2">
      <c r="A92" s="31"/>
      <c r="B92" s="9" t="s">
        <v>15</v>
      </c>
      <c r="C92" s="6" t="s">
        <v>72</v>
      </c>
      <c r="D92" s="35">
        <v>1</v>
      </c>
      <c r="E92" s="36"/>
      <c r="F92" s="22">
        <v>1</v>
      </c>
      <c r="G92" s="22"/>
      <c r="H92" s="35" t="s">
        <v>13</v>
      </c>
      <c r="I92" s="36"/>
      <c r="J92" s="22" t="s">
        <v>13</v>
      </c>
      <c r="K92" s="22"/>
      <c r="L92" s="22">
        <v>1</v>
      </c>
    </row>
    <row r="93" spans="1:12" ht="24" customHeight="1" x14ac:dyDescent="0.2">
      <c r="A93" s="31"/>
      <c r="B93" s="9" t="s">
        <v>16</v>
      </c>
      <c r="C93" s="6" t="s">
        <v>73</v>
      </c>
      <c r="D93" s="35">
        <v>1</v>
      </c>
      <c r="E93" s="36"/>
      <c r="F93" s="22">
        <v>1</v>
      </c>
      <c r="G93" s="22"/>
      <c r="H93" s="35" t="s">
        <v>13</v>
      </c>
      <c r="I93" s="36"/>
      <c r="J93" s="22" t="s">
        <v>13</v>
      </c>
      <c r="K93" s="22"/>
      <c r="L93" s="22">
        <v>1</v>
      </c>
    </row>
    <row r="94" spans="1:12" ht="24.75" customHeight="1" x14ac:dyDescent="0.2">
      <c r="A94" s="31"/>
      <c r="B94" s="9" t="s">
        <v>63</v>
      </c>
      <c r="C94" s="6" t="s">
        <v>74</v>
      </c>
      <c r="D94" s="35">
        <v>1</v>
      </c>
      <c r="E94" s="36"/>
      <c r="F94" s="22">
        <v>1</v>
      </c>
      <c r="G94" s="22"/>
      <c r="H94" s="35" t="s">
        <v>13</v>
      </c>
      <c r="I94" s="36"/>
      <c r="J94" s="22" t="s">
        <v>13</v>
      </c>
      <c r="K94" s="22"/>
      <c r="L94" s="22">
        <v>1</v>
      </c>
    </row>
    <row r="95" spans="1:12" ht="36.75" customHeight="1" x14ac:dyDescent="0.2">
      <c r="A95" s="31"/>
      <c r="B95" s="9" t="s">
        <v>64</v>
      </c>
      <c r="C95" s="6" t="s">
        <v>93</v>
      </c>
      <c r="D95" s="35" t="s">
        <v>13</v>
      </c>
      <c r="E95" s="36"/>
      <c r="F95" s="22">
        <v>1</v>
      </c>
      <c r="G95" s="22"/>
      <c r="H95" s="20"/>
      <c r="I95" s="21" t="s">
        <v>13</v>
      </c>
      <c r="J95" s="22" t="s">
        <v>13</v>
      </c>
      <c r="K95" s="22"/>
      <c r="L95" s="22">
        <v>1</v>
      </c>
    </row>
    <row r="96" spans="1:12" ht="27" customHeight="1" x14ac:dyDescent="0.2">
      <c r="A96" s="31"/>
      <c r="B96" s="9" t="s">
        <v>64</v>
      </c>
      <c r="C96" s="6" t="s">
        <v>75</v>
      </c>
      <c r="D96" s="35">
        <v>1</v>
      </c>
      <c r="E96" s="36"/>
      <c r="F96" s="22">
        <v>1</v>
      </c>
      <c r="G96" s="22"/>
      <c r="H96" s="35" t="s">
        <v>13</v>
      </c>
      <c r="I96" s="36"/>
      <c r="J96" s="22" t="s">
        <v>13</v>
      </c>
      <c r="K96" s="22"/>
      <c r="L96" s="22">
        <v>1</v>
      </c>
    </row>
    <row r="97" spans="1:12" ht="25.5" customHeight="1" x14ac:dyDescent="0.2">
      <c r="A97" s="31"/>
      <c r="B97" s="9" t="s">
        <v>65</v>
      </c>
      <c r="C97" s="6" t="s">
        <v>76</v>
      </c>
      <c r="D97" s="35" t="s">
        <v>13</v>
      </c>
      <c r="E97" s="36"/>
      <c r="F97" s="22">
        <v>1</v>
      </c>
      <c r="G97" s="22"/>
      <c r="H97" s="35" t="s">
        <v>13</v>
      </c>
      <c r="I97" s="36"/>
      <c r="J97" s="22" t="s">
        <v>13</v>
      </c>
      <c r="K97" s="22"/>
      <c r="L97" s="22">
        <v>1</v>
      </c>
    </row>
    <row r="98" spans="1:12" ht="24" customHeight="1" x14ac:dyDescent="0.2">
      <c r="A98" s="31"/>
      <c r="B98" s="9" t="s">
        <v>66</v>
      </c>
      <c r="C98" s="6" t="s">
        <v>77</v>
      </c>
      <c r="D98" s="35">
        <v>1</v>
      </c>
      <c r="E98" s="36"/>
      <c r="F98" s="22">
        <v>1</v>
      </c>
      <c r="G98" s="22"/>
      <c r="H98" s="35" t="s">
        <v>13</v>
      </c>
      <c r="I98" s="36"/>
      <c r="J98" s="22" t="s">
        <v>13</v>
      </c>
      <c r="K98" s="22"/>
      <c r="L98" s="22">
        <v>1</v>
      </c>
    </row>
    <row r="99" spans="1:12" ht="36.75" customHeight="1" x14ac:dyDescent="0.2">
      <c r="A99" s="31"/>
      <c r="B99" s="9" t="s">
        <v>67</v>
      </c>
      <c r="C99" s="6" t="s">
        <v>68</v>
      </c>
      <c r="D99" s="35">
        <v>14</v>
      </c>
      <c r="E99" s="36"/>
      <c r="F99" s="22">
        <v>18</v>
      </c>
      <c r="G99" s="22"/>
      <c r="H99" s="35">
        <v>20</v>
      </c>
      <c r="I99" s="36"/>
      <c r="J99" s="22">
        <v>22</v>
      </c>
      <c r="K99" s="22"/>
      <c r="L99" s="22">
        <v>22</v>
      </c>
    </row>
    <row r="100" spans="1:12" x14ac:dyDescent="0.2">
      <c r="A100" s="85" t="s">
        <v>79</v>
      </c>
      <c r="B100" s="105" t="s">
        <v>37</v>
      </c>
      <c r="C100" s="105"/>
      <c r="D100" s="106" t="s">
        <v>17</v>
      </c>
      <c r="E100" s="106"/>
      <c r="F100" s="106"/>
      <c r="G100" s="106"/>
      <c r="H100" s="106"/>
      <c r="I100" s="106"/>
      <c r="J100" s="106"/>
      <c r="K100" s="106"/>
      <c r="L100" s="106"/>
    </row>
    <row r="101" spans="1:12" x14ac:dyDescent="0.2">
      <c r="A101" s="85"/>
      <c r="B101" s="105"/>
      <c r="C101" s="105"/>
      <c r="D101" s="107" t="s">
        <v>38</v>
      </c>
      <c r="E101" s="107"/>
      <c r="F101" s="108" t="s">
        <v>9</v>
      </c>
      <c r="G101" s="108"/>
      <c r="H101" s="109" t="s">
        <v>10</v>
      </c>
      <c r="I101" s="110"/>
      <c r="J101" s="108" t="s">
        <v>11</v>
      </c>
      <c r="K101" s="108"/>
      <c r="L101" s="108" t="s">
        <v>92</v>
      </c>
    </row>
    <row r="102" spans="1:12" ht="13.5" customHeight="1" x14ac:dyDescent="0.2">
      <c r="A102" s="85"/>
      <c r="B102" s="111" t="s">
        <v>19</v>
      </c>
      <c r="C102" s="111"/>
      <c r="D102" s="60">
        <f>D103</f>
        <v>889900</v>
      </c>
      <c r="E102" s="60"/>
      <c r="F102" s="15">
        <f>SUM(F103:F103)</f>
        <v>222800</v>
      </c>
      <c r="G102" s="15"/>
      <c r="H102" s="112">
        <f>H103</f>
        <v>370100</v>
      </c>
      <c r="I102" s="113"/>
      <c r="J102" s="15">
        <f>J103</f>
        <v>145600</v>
      </c>
      <c r="K102" s="15"/>
      <c r="L102" s="15">
        <f>L103</f>
        <v>151400</v>
      </c>
    </row>
    <row r="103" spans="1:12" ht="44.25" customHeight="1" x14ac:dyDescent="0.2">
      <c r="A103" s="85"/>
      <c r="B103" s="114" t="s">
        <v>78</v>
      </c>
      <c r="C103" s="115"/>
      <c r="D103" s="60">
        <f>F103+H103+J103+L103</f>
        <v>889900</v>
      </c>
      <c r="E103" s="60"/>
      <c r="F103" s="16">
        <v>222800</v>
      </c>
      <c r="G103" s="16"/>
      <c r="H103" s="116">
        <v>370100</v>
      </c>
      <c r="I103" s="117"/>
      <c r="J103" s="16">
        <v>145600</v>
      </c>
      <c r="K103" s="16"/>
      <c r="L103" s="16">
        <v>151400</v>
      </c>
    </row>
    <row r="104" spans="1:12" x14ac:dyDescent="0.2">
      <c r="A104" s="118" t="s">
        <v>80</v>
      </c>
      <c r="B104" s="119"/>
      <c r="C104" s="119"/>
      <c r="D104" s="119"/>
      <c r="E104" s="119"/>
      <c r="F104" s="119"/>
      <c r="G104" s="119"/>
      <c r="H104" s="119"/>
      <c r="I104" s="119"/>
      <c r="J104" s="119"/>
      <c r="K104" s="119"/>
      <c r="L104" s="119"/>
    </row>
    <row r="105" spans="1:12" ht="13.5" customHeight="1" x14ac:dyDescent="0.2">
      <c r="A105" s="119"/>
      <c r="B105" s="119"/>
      <c r="C105" s="119"/>
      <c r="D105" s="119"/>
      <c r="E105" s="119"/>
      <c r="F105" s="119"/>
      <c r="G105" s="119"/>
      <c r="H105" s="119"/>
      <c r="I105" s="119"/>
      <c r="J105" s="119"/>
      <c r="K105" s="119"/>
      <c r="L105" s="119"/>
    </row>
    <row r="106" spans="1:12" x14ac:dyDescent="0.2">
      <c r="A106" s="120" t="s">
        <v>29</v>
      </c>
      <c r="B106" s="115" t="s">
        <v>91</v>
      </c>
      <c r="C106" s="115"/>
      <c r="D106" s="115"/>
      <c r="E106" s="115"/>
      <c r="F106" s="115"/>
      <c r="G106" s="115"/>
      <c r="H106" s="115"/>
      <c r="I106" s="115"/>
      <c r="J106" s="115"/>
      <c r="K106" s="115"/>
      <c r="L106" s="115"/>
    </row>
    <row r="107" spans="1:12" ht="25.5" x14ac:dyDescent="0.2">
      <c r="A107" s="121" t="s">
        <v>30</v>
      </c>
      <c r="B107" s="115" t="s">
        <v>27</v>
      </c>
      <c r="C107" s="115"/>
      <c r="D107" s="115"/>
      <c r="E107" s="115"/>
      <c r="F107" s="115"/>
      <c r="G107" s="115"/>
      <c r="H107" s="115"/>
      <c r="I107" s="115"/>
      <c r="J107" s="115"/>
      <c r="K107" s="115"/>
      <c r="L107" s="115"/>
    </row>
    <row r="108" spans="1:12" x14ac:dyDescent="0.2">
      <c r="A108" s="120" t="s">
        <v>32</v>
      </c>
      <c r="B108" s="115" t="s">
        <v>60</v>
      </c>
      <c r="C108" s="115"/>
      <c r="D108" s="115"/>
      <c r="E108" s="115"/>
      <c r="F108" s="115"/>
      <c r="G108" s="115"/>
      <c r="H108" s="115"/>
      <c r="I108" s="115"/>
      <c r="J108" s="115"/>
      <c r="K108" s="115"/>
      <c r="L108" s="115"/>
    </row>
    <row r="109" spans="1:12" x14ac:dyDescent="0.2">
      <c r="A109" s="122" t="s">
        <v>33</v>
      </c>
      <c r="B109" s="115" t="s">
        <v>61</v>
      </c>
      <c r="C109" s="115"/>
      <c r="D109" s="115"/>
      <c r="E109" s="115"/>
      <c r="F109" s="115"/>
      <c r="G109" s="115"/>
      <c r="H109" s="115"/>
      <c r="I109" s="115"/>
      <c r="J109" s="115"/>
      <c r="K109" s="115"/>
      <c r="L109" s="115"/>
    </row>
    <row r="110" spans="1:12" x14ac:dyDescent="0.2">
      <c r="A110" s="122" t="s">
        <v>5</v>
      </c>
      <c r="B110" s="115" t="s">
        <v>81</v>
      </c>
      <c r="C110" s="115"/>
      <c r="D110" s="115"/>
      <c r="E110" s="115"/>
      <c r="F110" s="115"/>
      <c r="G110" s="115"/>
      <c r="H110" s="115"/>
      <c r="I110" s="115"/>
      <c r="J110" s="115"/>
      <c r="K110" s="115"/>
      <c r="L110" s="115"/>
    </row>
    <row r="111" spans="1:12" ht="12.75" customHeight="1" x14ac:dyDescent="0.2">
      <c r="A111" s="115" t="s">
        <v>35</v>
      </c>
      <c r="B111" s="114" t="s">
        <v>36</v>
      </c>
      <c r="C111" s="123" t="s">
        <v>7</v>
      </c>
      <c r="D111" s="106" t="s">
        <v>8</v>
      </c>
      <c r="E111" s="106"/>
      <c r="F111" s="106"/>
      <c r="G111" s="106"/>
      <c r="H111" s="106"/>
      <c r="I111" s="106"/>
      <c r="J111" s="106"/>
      <c r="K111" s="106"/>
      <c r="L111" s="106"/>
    </row>
    <row r="112" spans="1:12" x14ac:dyDescent="0.2">
      <c r="A112" s="115"/>
      <c r="B112" s="114"/>
      <c r="C112" s="123"/>
      <c r="D112" s="107" t="s">
        <v>9</v>
      </c>
      <c r="E112" s="107"/>
      <c r="F112" s="107" t="s">
        <v>10</v>
      </c>
      <c r="G112" s="124"/>
      <c r="H112" s="125" t="s">
        <v>11</v>
      </c>
      <c r="I112" s="126"/>
      <c r="J112" s="107" t="s">
        <v>92</v>
      </c>
      <c r="K112" s="122"/>
      <c r="L112" s="123" t="s">
        <v>26</v>
      </c>
    </row>
    <row r="113" spans="1:12" ht="22.5" customHeight="1" x14ac:dyDescent="0.2">
      <c r="A113" s="115"/>
      <c r="B113" s="114"/>
      <c r="C113" s="123"/>
      <c r="D113" s="107"/>
      <c r="E113" s="107"/>
      <c r="F113" s="107"/>
      <c r="G113" s="124"/>
      <c r="H113" s="127"/>
      <c r="I113" s="128"/>
      <c r="J113" s="107"/>
      <c r="K113" s="122"/>
      <c r="L113" s="123"/>
    </row>
    <row r="114" spans="1:12" ht="38.25" x14ac:dyDescent="0.2">
      <c r="A114" s="115"/>
      <c r="B114" s="83" t="s">
        <v>12</v>
      </c>
      <c r="C114" s="129" t="s">
        <v>82</v>
      </c>
      <c r="D114" s="130">
        <v>12</v>
      </c>
      <c r="E114" s="130"/>
      <c r="F114" s="131">
        <v>12</v>
      </c>
      <c r="G114" s="131"/>
      <c r="H114" s="132">
        <v>12</v>
      </c>
      <c r="I114" s="133"/>
      <c r="J114" s="131">
        <v>12</v>
      </c>
      <c r="K114" s="131"/>
      <c r="L114" s="131">
        <v>12</v>
      </c>
    </row>
    <row r="115" spans="1:12" x14ac:dyDescent="0.2">
      <c r="A115" s="114" t="s">
        <v>40</v>
      </c>
      <c r="B115" s="114" t="s">
        <v>41</v>
      </c>
      <c r="C115" s="115"/>
      <c r="D115" s="106" t="s">
        <v>17</v>
      </c>
      <c r="E115" s="106"/>
      <c r="F115" s="106"/>
      <c r="G115" s="106"/>
      <c r="H115" s="106"/>
      <c r="I115" s="106"/>
      <c r="J115" s="106"/>
      <c r="K115" s="106"/>
      <c r="L115" s="106"/>
    </row>
    <row r="116" spans="1:12" x14ac:dyDescent="0.2">
      <c r="A116" s="114"/>
      <c r="B116" s="115"/>
      <c r="C116" s="115"/>
      <c r="D116" s="107" t="s">
        <v>38</v>
      </c>
      <c r="E116" s="107"/>
      <c r="F116" s="108" t="s">
        <v>9</v>
      </c>
      <c r="G116" s="108"/>
      <c r="H116" s="109" t="s">
        <v>10</v>
      </c>
      <c r="I116" s="110"/>
      <c r="J116" s="108" t="s">
        <v>11</v>
      </c>
      <c r="K116" s="108"/>
      <c r="L116" s="108" t="s">
        <v>92</v>
      </c>
    </row>
    <row r="117" spans="1:12" ht="21" customHeight="1" x14ac:dyDescent="0.2">
      <c r="A117" s="114"/>
      <c r="B117" s="111" t="s">
        <v>19</v>
      </c>
      <c r="C117" s="111"/>
      <c r="D117" s="134">
        <f>D118</f>
        <v>1058400</v>
      </c>
      <c r="E117" s="134"/>
      <c r="F117" s="135">
        <f>SUM(F118:F118)</f>
        <v>158400</v>
      </c>
      <c r="G117" s="135"/>
      <c r="H117" s="136">
        <f>H118</f>
        <v>288000</v>
      </c>
      <c r="I117" s="137"/>
      <c r="J117" s="135">
        <f>J118</f>
        <v>300000</v>
      </c>
      <c r="K117" s="135"/>
      <c r="L117" s="135">
        <f>L118</f>
        <v>312000</v>
      </c>
    </row>
    <row r="118" spans="1:12" ht="19.5" customHeight="1" x14ac:dyDescent="0.2">
      <c r="A118" s="114"/>
      <c r="B118" s="114" t="s">
        <v>23</v>
      </c>
      <c r="C118" s="115"/>
      <c r="D118" s="134">
        <f>F118+H118+J118+L118</f>
        <v>1058400</v>
      </c>
      <c r="E118" s="134"/>
      <c r="F118" s="138">
        <v>158400</v>
      </c>
      <c r="G118" s="138"/>
      <c r="H118" s="139">
        <v>288000</v>
      </c>
      <c r="I118" s="140"/>
      <c r="J118" s="138">
        <v>300000</v>
      </c>
      <c r="K118" s="138"/>
      <c r="L118" s="138">
        <v>312000</v>
      </c>
    </row>
    <row r="119" spans="1:12" x14ac:dyDescent="0.2">
      <c r="A119" s="118" t="s">
        <v>83</v>
      </c>
      <c r="B119" s="119"/>
      <c r="C119" s="119"/>
      <c r="D119" s="119"/>
      <c r="E119" s="119"/>
      <c r="F119" s="119"/>
      <c r="G119" s="119"/>
      <c r="H119" s="119"/>
      <c r="I119" s="119"/>
      <c r="J119" s="119"/>
      <c r="K119" s="119"/>
      <c r="L119" s="119"/>
    </row>
    <row r="120" spans="1:12" ht="12.75" customHeight="1" x14ac:dyDescent="0.2">
      <c r="A120" s="119"/>
      <c r="B120" s="119"/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</row>
    <row r="121" spans="1:12" x14ac:dyDescent="0.2">
      <c r="A121" s="120" t="s">
        <v>29</v>
      </c>
      <c r="B121" s="115" t="s">
        <v>91</v>
      </c>
      <c r="C121" s="115"/>
      <c r="D121" s="115"/>
      <c r="E121" s="115"/>
      <c r="F121" s="115"/>
      <c r="G121" s="115"/>
      <c r="H121" s="115"/>
      <c r="I121" s="115"/>
      <c r="J121" s="115"/>
      <c r="K121" s="115"/>
      <c r="L121" s="115"/>
    </row>
    <row r="122" spans="1:12" ht="25.5" x14ac:dyDescent="0.2">
      <c r="A122" s="121" t="s">
        <v>30</v>
      </c>
      <c r="B122" s="115" t="s">
        <v>27</v>
      </c>
      <c r="C122" s="115"/>
      <c r="D122" s="115"/>
      <c r="E122" s="115"/>
      <c r="F122" s="115"/>
      <c r="G122" s="115"/>
      <c r="H122" s="115"/>
      <c r="I122" s="115"/>
      <c r="J122" s="115"/>
      <c r="K122" s="115"/>
      <c r="L122" s="115"/>
    </row>
    <row r="123" spans="1:12" x14ac:dyDescent="0.2">
      <c r="A123" s="120" t="s">
        <v>32</v>
      </c>
      <c r="B123" s="115" t="s">
        <v>49</v>
      </c>
      <c r="C123" s="115"/>
      <c r="D123" s="115"/>
      <c r="E123" s="115"/>
      <c r="F123" s="115"/>
      <c r="G123" s="115"/>
      <c r="H123" s="115"/>
      <c r="I123" s="115"/>
      <c r="J123" s="115"/>
      <c r="K123" s="115"/>
      <c r="L123" s="115"/>
    </row>
    <row r="124" spans="1:12" x14ac:dyDescent="0.2">
      <c r="A124" s="122" t="s">
        <v>33</v>
      </c>
      <c r="B124" s="115" t="s">
        <v>84</v>
      </c>
      <c r="C124" s="115"/>
      <c r="D124" s="115"/>
      <c r="E124" s="115"/>
      <c r="F124" s="115"/>
      <c r="G124" s="115"/>
      <c r="H124" s="115"/>
      <c r="I124" s="115"/>
      <c r="J124" s="115"/>
      <c r="K124" s="115"/>
      <c r="L124" s="115"/>
    </row>
    <row r="125" spans="1:12" ht="24.75" customHeight="1" x14ac:dyDescent="0.2">
      <c r="A125" s="124" t="s">
        <v>5</v>
      </c>
      <c r="B125" s="114" t="s">
        <v>85</v>
      </c>
      <c r="C125" s="114"/>
      <c r="D125" s="114"/>
      <c r="E125" s="114"/>
      <c r="F125" s="114"/>
      <c r="G125" s="114"/>
      <c r="H125" s="114"/>
      <c r="I125" s="114"/>
      <c r="J125" s="114"/>
      <c r="K125" s="114"/>
      <c r="L125" s="114"/>
    </row>
    <row r="126" spans="1:12" x14ac:dyDescent="0.2">
      <c r="A126" s="115" t="s">
        <v>35</v>
      </c>
      <c r="B126" s="114" t="s">
        <v>36</v>
      </c>
      <c r="C126" s="123" t="s">
        <v>7</v>
      </c>
      <c r="D126" s="106" t="s">
        <v>8</v>
      </c>
      <c r="E126" s="106"/>
      <c r="F126" s="106"/>
      <c r="G126" s="106"/>
      <c r="H126" s="106"/>
      <c r="I126" s="106"/>
      <c r="J126" s="106"/>
      <c r="K126" s="106"/>
      <c r="L126" s="106"/>
    </row>
    <row r="127" spans="1:12" x14ac:dyDescent="0.2">
      <c r="A127" s="115"/>
      <c r="B127" s="114"/>
      <c r="C127" s="123"/>
      <c r="D127" s="107" t="s">
        <v>9</v>
      </c>
      <c r="E127" s="107"/>
      <c r="F127" s="107" t="s">
        <v>10</v>
      </c>
      <c r="G127" s="124"/>
      <c r="H127" s="125" t="s">
        <v>11</v>
      </c>
      <c r="I127" s="126"/>
      <c r="J127" s="107" t="s">
        <v>92</v>
      </c>
      <c r="K127" s="122"/>
      <c r="L127" s="123" t="s">
        <v>26</v>
      </c>
    </row>
    <row r="128" spans="1:12" x14ac:dyDescent="0.2">
      <c r="A128" s="115"/>
      <c r="B128" s="114"/>
      <c r="C128" s="123"/>
      <c r="D128" s="107"/>
      <c r="E128" s="107"/>
      <c r="F128" s="107"/>
      <c r="G128" s="124"/>
      <c r="H128" s="127"/>
      <c r="I128" s="128"/>
      <c r="J128" s="107"/>
      <c r="K128" s="122"/>
      <c r="L128" s="123"/>
    </row>
    <row r="129" spans="1:12" ht="123.75" customHeight="1" x14ac:dyDescent="0.2">
      <c r="A129" s="115"/>
      <c r="B129" s="83" t="s">
        <v>12</v>
      </c>
      <c r="C129" s="129" t="s">
        <v>86</v>
      </c>
      <c r="D129" s="130">
        <v>41</v>
      </c>
      <c r="E129" s="130"/>
      <c r="F129" s="131">
        <v>45</v>
      </c>
      <c r="G129" s="131"/>
      <c r="H129" s="132">
        <v>47</v>
      </c>
      <c r="I129" s="133"/>
      <c r="J129" s="131">
        <v>50</v>
      </c>
      <c r="K129" s="131"/>
      <c r="L129" s="131">
        <v>50</v>
      </c>
    </row>
    <row r="130" spans="1:12" ht="102" x14ac:dyDescent="0.2">
      <c r="A130" s="115"/>
      <c r="B130" s="83" t="s">
        <v>28</v>
      </c>
      <c r="C130" s="129" t="s">
        <v>87</v>
      </c>
      <c r="D130" s="130">
        <v>6565</v>
      </c>
      <c r="E130" s="130"/>
      <c r="F130" s="131">
        <v>6835</v>
      </c>
      <c r="G130" s="131"/>
      <c r="H130" s="132">
        <v>6905</v>
      </c>
      <c r="I130" s="133"/>
      <c r="J130" s="131">
        <v>6950</v>
      </c>
      <c r="K130" s="131"/>
      <c r="L130" s="131">
        <v>6950</v>
      </c>
    </row>
    <row r="131" spans="1:12" ht="51" x14ac:dyDescent="0.2">
      <c r="A131" s="115"/>
      <c r="B131" s="83" t="s">
        <v>14</v>
      </c>
      <c r="C131" s="129" t="s">
        <v>88</v>
      </c>
      <c r="D131" s="130">
        <v>165</v>
      </c>
      <c r="E131" s="130"/>
      <c r="F131" s="131">
        <v>259</v>
      </c>
      <c r="G131" s="131"/>
      <c r="H131" s="132">
        <v>273</v>
      </c>
      <c r="I131" s="133"/>
      <c r="J131" s="131">
        <v>289</v>
      </c>
      <c r="K131" s="131"/>
      <c r="L131" s="131">
        <v>289</v>
      </c>
    </row>
    <row r="132" spans="1:12" x14ac:dyDescent="0.2">
      <c r="A132" s="114" t="s">
        <v>42</v>
      </c>
      <c r="B132" s="114" t="s">
        <v>41</v>
      </c>
      <c r="C132" s="115"/>
      <c r="D132" s="106" t="s">
        <v>17</v>
      </c>
      <c r="E132" s="106"/>
      <c r="F132" s="106"/>
      <c r="G132" s="106"/>
      <c r="H132" s="106"/>
      <c r="I132" s="106"/>
      <c r="J132" s="106"/>
      <c r="K132" s="106"/>
      <c r="L132" s="106"/>
    </row>
    <row r="133" spans="1:12" x14ac:dyDescent="0.2">
      <c r="A133" s="114"/>
      <c r="B133" s="115"/>
      <c r="C133" s="115"/>
      <c r="D133" s="107" t="s">
        <v>38</v>
      </c>
      <c r="E133" s="107"/>
      <c r="F133" s="108" t="s">
        <v>9</v>
      </c>
      <c r="G133" s="108"/>
      <c r="H133" s="109" t="s">
        <v>10</v>
      </c>
      <c r="I133" s="110"/>
      <c r="J133" s="108" t="s">
        <v>11</v>
      </c>
      <c r="K133" s="108"/>
      <c r="L133" s="108" t="s">
        <v>92</v>
      </c>
    </row>
    <row r="134" spans="1:12" x14ac:dyDescent="0.2">
      <c r="A134" s="114"/>
      <c r="B134" s="111" t="s">
        <v>19</v>
      </c>
      <c r="C134" s="111"/>
      <c r="D134" s="134">
        <f>D135</f>
        <v>126890744.03999999</v>
      </c>
      <c r="E134" s="134"/>
      <c r="F134" s="135">
        <f>SUM(F135:F135)</f>
        <v>32603575.039999999</v>
      </c>
      <c r="G134" s="135"/>
      <c r="H134" s="136">
        <f>H135</f>
        <v>29788506</v>
      </c>
      <c r="I134" s="137"/>
      <c r="J134" s="135">
        <f>J135</f>
        <v>31286799</v>
      </c>
      <c r="K134" s="135"/>
      <c r="L134" s="135">
        <f>L135</f>
        <v>33211864</v>
      </c>
    </row>
    <row r="135" spans="1:12" ht="19.5" customHeight="1" x14ac:dyDescent="0.2">
      <c r="A135" s="114"/>
      <c r="B135" s="114" t="s">
        <v>39</v>
      </c>
      <c r="C135" s="115"/>
      <c r="D135" s="134">
        <f>F135+H135+J135+L135</f>
        <v>126890744.03999999</v>
      </c>
      <c r="E135" s="134"/>
      <c r="F135" s="138">
        <v>32603575.039999999</v>
      </c>
      <c r="G135" s="138"/>
      <c r="H135" s="139">
        <v>29788506</v>
      </c>
      <c r="I135" s="140"/>
      <c r="J135" s="138">
        <v>31286799</v>
      </c>
      <c r="K135" s="138"/>
      <c r="L135" s="138">
        <v>33211864</v>
      </c>
    </row>
    <row r="136" spans="1:12" ht="18" customHeight="1" x14ac:dyDescent="0.2">
      <c r="A136" s="114"/>
      <c r="B136" s="115"/>
      <c r="C136" s="115"/>
      <c r="D136" s="134">
        <f>F136+H136+J136+L136</f>
        <v>912000</v>
      </c>
      <c r="E136" s="134"/>
      <c r="F136" s="138">
        <v>912000</v>
      </c>
      <c r="G136" s="138"/>
      <c r="H136" s="139">
        <v>0</v>
      </c>
      <c r="I136" s="140"/>
      <c r="J136" s="138">
        <v>0</v>
      </c>
      <c r="K136" s="138"/>
      <c r="L136" s="138">
        <v>0</v>
      </c>
    </row>
    <row r="137" spans="1:12" ht="12.75" customHeight="1" x14ac:dyDescent="0.2">
      <c r="A137" s="61" t="s">
        <v>43</v>
      </c>
      <c r="B137" s="26" t="s">
        <v>41</v>
      </c>
      <c r="C137" s="27"/>
      <c r="D137" s="33" t="s">
        <v>17</v>
      </c>
      <c r="E137" s="33"/>
      <c r="F137" s="33"/>
      <c r="G137" s="33"/>
      <c r="H137" s="33"/>
      <c r="I137" s="33"/>
      <c r="J137" s="33"/>
      <c r="K137" s="33"/>
      <c r="L137" s="33"/>
    </row>
    <row r="138" spans="1:12" ht="12.75" customHeight="1" x14ac:dyDescent="0.2">
      <c r="A138" s="61"/>
      <c r="B138" s="27"/>
      <c r="C138" s="27"/>
      <c r="D138" s="59" t="s">
        <v>38</v>
      </c>
      <c r="E138" s="59"/>
      <c r="F138" s="8" t="s">
        <v>9</v>
      </c>
      <c r="G138" s="8"/>
      <c r="H138" s="57" t="s">
        <v>10</v>
      </c>
      <c r="I138" s="58"/>
      <c r="J138" s="8" t="s">
        <v>11</v>
      </c>
      <c r="K138" s="8"/>
      <c r="L138" s="8" t="s">
        <v>92</v>
      </c>
    </row>
    <row r="139" spans="1:12" ht="12.75" customHeight="1" x14ac:dyDescent="0.2">
      <c r="A139" s="61"/>
      <c r="B139" s="25" t="s">
        <v>19</v>
      </c>
      <c r="C139" s="25"/>
      <c r="D139" s="60">
        <f>D140+D142+D143</f>
        <v>128839044.03999999</v>
      </c>
      <c r="E139" s="60"/>
      <c r="F139" s="15">
        <f>F140+F142+F143</f>
        <v>32984775.039999999</v>
      </c>
      <c r="G139" s="15"/>
      <c r="H139" s="112">
        <f>H140+H142+H143</f>
        <v>30446606</v>
      </c>
      <c r="I139" s="113"/>
      <c r="J139" s="15">
        <f>J140+J142+J143</f>
        <v>31732399</v>
      </c>
      <c r="K139" s="15"/>
      <c r="L139" s="15">
        <f>L140+L142+L143</f>
        <v>33675264</v>
      </c>
    </row>
    <row r="140" spans="1:12" ht="16.5" customHeight="1" x14ac:dyDescent="0.2">
      <c r="A140" s="61"/>
      <c r="B140" s="26" t="s">
        <v>39</v>
      </c>
      <c r="C140" s="27"/>
      <c r="D140" s="60">
        <f>F140+H140+J140+L140</f>
        <v>128839044.03999999</v>
      </c>
      <c r="E140" s="60"/>
      <c r="F140" s="16">
        <f>SUM(F135,F118,F103)</f>
        <v>32984775.039999999</v>
      </c>
      <c r="G140" s="16"/>
      <c r="H140" s="116">
        <f>H103+H118+H135</f>
        <v>30446606</v>
      </c>
      <c r="I140" s="117"/>
      <c r="J140" s="16">
        <f>J103+J118+J135</f>
        <v>31732399</v>
      </c>
      <c r="K140" s="16"/>
      <c r="L140" s="16">
        <f>L103+L118+L135</f>
        <v>33675264</v>
      </c>
    </row>
    <row r="141" spans="1:12" ht="21.75" customHeight="1" x14ac:dyDescent="0.2">
      <c r="A141" s="61"/>
      <c r="B141" s="27"/>
      <c r="C141" s="27"/>
      <c r="D141" s="60">
        <f>F141+H141+J141+L141</f>
        <v>912000</v>
      </c>
      <c r="E141" s="60"/>
      <c r="F141" s="16">
        <f>SUM(F136)</f>
        <v>912000</v>
      </c>
      <c r="G141" s="16"/>
      <c r="H141" s="116">
        <f>H136</f>
        <v>0</v>
      </c>
      <c r="I141" s="117"/>
      <c r="J141" s="16">
        <f>J136</f>
        <v>0</v>
      </c>
      <c r="K141" s="16"/>
      <c r="L141" s="16">
        <f>SUM(L136)</f>
        <v>0</v>
      </c>
    </row>
    <row r="142" spans="1:12" ht="12.75" customHeight="1" x14ac:dyDescent="0.2">
      <c r="A142" s="61"/>
      <c r="B142" s="26" t="s">
        <v>21</v>
      </c>
      <c r="C142" s="27"/>
      <c r="D142" s="60">
        <f>F142+H142+J142+L142</f>
        <v>0</v>
      </c>
      <c r="E142" s="60"/>
      <c r="F142" s="16">
        <v>0</v>
      </c>
      <c r="G142" s="16"/>
      <c r="H142" s="116">
        <v>0</v>
      </c>
      <c r="I142" s="117"/>
      <c r="J142" s="16">
        <v>0</v>
      </c>
      <c r="K142" s="16"/>
      <c r="L142" s="16">
        <v>0</v>
      </c>
    </row>
    <row r="143" spans="1:12" x14ac:dyDescent="0.2">
      <c r="A143" s="61"/>
      <c r="B143" s="26" t="s">
        <v>20</v>
      </c>
      <c r="C143" s="27"/>
      <c r="D143" s="60">
        <f>F143+H143+J143+L143</f>
        <v>0</v>
      </c>
      <c r="E143" s="60"/>
      <c r="F143" s="16">
        <v>0</v>
      </c>
      <c r="G143" s="16"/>
      <c r="H143" s="116">
        <v>0</v>
      </c>
      <c r="I143" s="117"/>
      <c r="J143" s="16">
        <v>0</v>
      </c>
      <c r="K143" s="16"/>
      <c r="L143" s="16">
        <v>0</v>
      </c>
    </row>
    <row r="146" spans="1:12" x14ac:dyDescent="0.2">
      <c r="A146" s="62" t="s">
        <v>44</v>
      </c>
      <c r="B146" s="63"/>
      <c r="C146" s="63"/>
      <c r="D146" s="63"/>
      <c r="E146" s="63"/>
      <c r="F146" s="63"/>
      <c r="G146" s="63"/>
      <c r="H146" s="63"/>
      <c r="I146" s="63"/>
      <c r="J146" s="63"/>
      <c r="K146" s="5"/>
      <c r="L146" s="63" t="s">
        <v>45</v>
      </c>
    </row>
    <row r="147" spans="1:12" x14ac:dyDescent="0.2">
      <c r="A147" s="63"/>
      <c r="B147" s="63"/>
      <c r="C147" s="63"/>
      <c r="D147" s="63"/>
      <c r="E147" s="63"/>
      <c r="F147" s="63"/>
      <c r="G147" s="63"/>
      <c r="H147" s="63"/>
      <c r="I147" s="63"/>
      <c r="J147" s="63"/>
      <c r="K147" s="5"/>
      <c r="L147" s="63"/>
    </row>
    <row r="148" spans="1:12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</row>
  </sheetData>
  <mergeCells count="285">
    <mergeCell ref="K65:L65"/>
    <mergeCell ref="B66:C66"/>
    <mergeCell ref="E66:F66"/>
    <mergeCell ref="H66:I66"/>
    <mergeCell ref="K66:L66"/>
    <mergeCell ref="A67:A72"/>
    <mergeCell ref="B67:C68"/>
    <mergeCell ref="D67:L67"/>
    <mergeCell ref="E68:F68"/>
    <mergeCell ref="H68:I68"/>
    <mergeCell ref="K68:L68"/>
    <mergeCell ref="B69:C69"/>
    <mergeCell ref="E69:F69"/>
    <mergeCell ref="H69:I69"/>
    <mergeCell ref="K69:L69"/>
    <mergeCell ref="B70:C70"/>
    <mergeCell ref="E70:F70"/>
    <mergeCell ref="H70:I70"/>
    <mergeCell ref="K70:L70"/>
    <mergeCell ref="B71:C71"/>
    <mergeCell ref="E71:F71"/>
    <mergeCell ref="H71:I71"/>
    <mergeCell ref="K71:L71"/>
    <mergeCell ref="B72:C72"/>
    <mergeCell ref="E72:F72"/>
    <mergeCell ref="H72:I72"/>
    <mergeCell ref="K72:L72"/>
    <mergeCell ref="B58:B60"/>
    <mergeCell ref="C58:C60"/>
    <mergeCell ref="D58:E60"/>
    <mergeCell ref="F58:G60"/>
    <mergeCell ref="H58:I60"/>
    <mergeCell ref="J58:K60"/>
    <mergeCell ref="L58:L60"/>
    <mergeCell ref="A61:A66"/>
    <mergeCell ref="B61:C62"/>
    <mergeCell ref="D61:L61"/>
    <mergeCell ref="E62:F62"/>
    <mergeCell ref="H62:I62"/>
    <mergeCell ref="K62:L62"/>
    <mergeCell ref="B63:C63"/>
    <mergeCell ref="E63:F63"/>
    <mergeCell ref="H63:I63"/>
    <mergeCell ref="K63:L63"/>
    <mergeCell ref="B64:C64"/>
    <mergeCell ref="E64:F64"/>
    <mergeCell ref="H64:I64"/>
    <mergeCell ref="K64:L64"/>
    <mergeCell ref="B65:C65"/>
    <mergeCell ref="E65:F65"/>
    <mergeCell ref="H65:I65"/>
    <mergeCell ref="D115:L115"/>
    <mergeCell ref="D116:E116"/>
    <mergeCell ref="H44:I44"/>
    <mergeCell ref="H45:I45"/>
    <mergeCell ref="H46:I46"/>
    <mergeCell ref="H47:I47"/>
    <mergeCell ref="H48:I48"/>
    <mergeCell ref="D99:E99"/>
    <mergeCell ref="H88:I88"/>
    <mergeCell ref="H89:I89"/>
    <mergeCell ref="H90:I90"/>
    <mergeCell ref="H91:I91"/>
    <mergeCell ref="H92:I92"/>
    <mergeCell ref="H93:I93"/>
    <mergeCell ref="H98:I98"/>
    <mergeCell ref="F56:G57"/>
    <mergeCell ref="H56:I57"/>
    <mergeCell ref="J56:K57"/>
    <mergeCell ref="L56:L57"/>
    <mergeCell ref="H99:I99"/>
    <mergeCell ref="D95:E95"/>
    <mergeCell ref="H101:I101"/>
    <mergeCell ref="H102:I102"/>
    <mergeCell ref="H103:I103"/>
    <mergeCell ref="B122:L122"/>
    <mergeCell ref="B123:L123"/>
    <mergeCell ref="B124:L124"/>
    <mergeCell ref="B125:L125"/>
    <mergeCell ref="B115:C116"/>
    <mergeCell ref="B100:C101"/>
    <mergeCell ref="D101:E101"/>
    <mergeCell ref="B107:L107"/>
    <mergeCell ref="B108:L108"/>
    <mergeCell ref="B102:C102"/>
    <mergeCell ref="A119:L120"/>
    <mergeCell ref="B121:L121"/>
    <mergeCell ref="B109:L109"/>
    <mergeCell ref="B110:L110"/>
    <mergeCell ref="C111:C113"/>
    <mergeCell ref="B111:B113"/>
    <mergeCell ref="A104:L105"/>
    <mergeCell ref="B106:L106"/>
    <mergeCell ref="D100:L100"/>
    <mergeCell ref="H116:I116"/>
    <mergeCell ref="H117:I117"/>
    <mergeCell ref="H118:I118"/>
    <mergeCell ref="H112:I113"/>
    <mergeCell ref="H114:I114"/>
    <mergeCell ref="B43:C44"/>
    <mergeCell ref="D89:E89"/>
    <mergeCell ref="D90:E90"/>
    <mergeCell ref="D91:E91"/>
    <mergeCell ref="D92:E92"/>
    <mergeCell ref="D93:E93"/>
    <mergeCell ref="D94:E94"/>
    <mergeCell ref="D96:E96"/>
    <mergeCell ref="A49:L49"/>
    <mergeCell ref="B50:L50"/>
    <mergeCell ref="B51:L51"/>
    <mergeCell ref="B52:L52"/>
    <mergeCell ref="B53:L53"/>
    <mergeCell ref="B54:L54"/>
    <mergeCell ref="A55:A60"/>
    <mergeCell ref="B55:B57"/>
    <mergeCell ref="C55:C57"/>
    <mergeCell ref="D55:L55"/>
    <mergeCell ref="D56:E57"/>
    <mergeCell ref="A87:A99"/>
    <mergeCell ref="H96:I96"/>
    <mergeCell ref="H97:I97"/>
    <mergeCell ref="D97:E97"/>
    <mergeCell ref="D98:E98"/>
    <mergeCell ref="D138:E138"/>
    <mergeCell ref="D142:E142"/>
    <mergeCell ref="B143:C143"/>
    <mergeCell ref="A137:A143"/>
    <mergeCell ref="A146:J147"/>
    <mergeCell ref="L146:L147"/>
    <mergeCell ref="B140:C141"/>
    <mergeCell ref="D140:E140"/>
    <mergeCell ref="D141:E141"/>
    <mergeCell ref="D139:E139"/>
    <mergeCell ref="D143:E143"/>
    <mergeCell ref="D137:L137"/>
    <mergeCell ref="B139:C139"/>
    <mergeCell ref="B142:C142"/>
    <mergeCell ref="B137:C138"/>
    <mergeCell ref="H138:I138"/>
    <mergeCell ref="H139:I139"/>
    <mergeCell ref="H140:I140"/>
    <mergeCell ref="H141:I141"/>
    <mergeCell ref="H142:I142"/>
    <mergeCell ref="H143:I143"/>
    <mergeCell ref="A132:A136"/>
    <mergeCell ref="B132:C133"/>
    <mergeCell ref="D132:L132"/>
    <mergeCell ref="D133:E133"/>
    <mergeCell ref="B134:C134"/>
    <mergeCell ref="D134:E134"/>
    <mergeCell ref="B135:C136"/>
    <mergeCell ref="D135:E135"/>
    <mergeCell ref="D136:E136"/>
    <mergeCell ref="H133:I133"/>
    <mergeCell ref="H134:I134"/>
    <mergeCell ref="H135:I135"/>
    <mergeCell ref="H136:I136"/>
    <mergeCell ref="A9:L9"/>
    <mergeCell ref="B13:L13"/>
    <mergeCell ref="B14:L14"/>
    <mergeCell ref="A10:L12"/>
    <mergeCell ref="B21:L21"/>
    <mergeCell ref="A22:A25"/>
    <mergeCell ref="C22:C24"/>
    <mergeCell ref="D22:L22"/>
    <mergeCell ref="D23:E24"/>
    <mergeCell ref="F23:G24"/>
    <mergeCell ref="B15:L15"/>
    <mergeCell ref="A16:A20"/>
    <mergeCell ref="B16:L16"/>
    <mergeCell ref="B17:L17"/>
    <mergeCell ref="B18:L18"/>
    <mergeCell ref="B19:L19"/>
    <mergeCell ref="B20:L20"/>
    <mergeCell ref="H23:I23"/>
    <mergeCell ref="H25:I25"/>
    <mergeCell ref="K27:L27"/>
    <mergeCell ref="B30:C30"/>
    <mergeCell ref="E30:F30"/>
    <mergeCell ref="K30:L30"/>
    <mergeCell ref="B26:C27"/>
    <mergeCell ref="J23:K24"/>
    <mergeCell ref="D25:E25"/>
    <mergeCell ref="F25:G25"/>
    <mergeCell ref="J25:K25"/>
    <mergeCell ref="H27:I27"/>
    <mergeCell ref="H28:I28"/>
    <mergeCell ref="H29:I29"/>
    <mergeCell ref="H30:I30"/>
    <mergeCell ref="B29:C29"/>
    <mergeCell ref="E29:F29"/>
    <mergeCell ref="K29:L29"/>
    <mergeCell ref="B22:B24"/>
    <mergeCell ref="L23:L24"/>
    <mergeCell ref="H31:I31"/>
    <mergeCell ref="A43:A48"/>
    <mergeCell ref="D43:L43"/>
    <mergeCell ref="E44:F44"/>
    <mergeCell ref="A26:A31"/>
    <mergeCell ref="B47:C47"/>
    <mergeCell ref="E47:F47"/>
    <mergeCell ref="K47:L47"/>
    <mergeCell ref="B48:C48"/>
    <mergeCell ref="E48:F48"/>
    <mergeCell ref="K48:L48"/>
    <mergeCell ref="K44:L44"/>
    <mergeCell ref="B45:C45"/>
    <mergeCell ref="E45:F45"/>
    <mergeCell ref="K45:L45"/>
    <mergeCell ref="B28:C28"/>
    <mergeCell ref="E28:F28"/>
    <mergeCell ref="K28:L28"/>
    <mergeCell ref="D26:L26"/>
    <mergeCell ref="E27:F27"/>
    <mergeCell ref="K46:L46"/>
    <mergeCell ref="B31:C31"/>
    <mergeCell ref="E31:F31"/>
    <mergeCell ref="K31:L31"/>
    <mergeCell ref="A33:L33"/>
    <mergeCell ref="B34:L34"/>
    <mergeCell ref="B35:L35"/>
    <mergeCell ref="B36:L36"/>
    <mergeCell ref="B37:L37"/>
    <mergeCell ref="B38:L38"/>
    <mergeCell ref="A39:A42"/>
    <mergeCell ref="B39:B41"/>
    <mergeCell ref="C39:C41"/>
    <mergeCell ref="D39:L39"/>
    <mergeCell ref="D40:E41"/>
    <mergeCell ref="F40:G41"/>
    <mergeCell ref="J40:K41"/>
    <mergeCell ref="L40:L41"/>
    <mergeCell ref="D42:E42"/>
    <mergeCell ref="F42:G42"/>
    <mergeCell ref="J42:K42"/>
    <mergeCell ref="H40:I41"/>
    <mergeCell ref="H42:I42"/>
    <mergeCell ref="J1:L1"/>
    <mergeCell ref="B5:J7"/>
    <mergeCell ref="B76:J78"/>
    <mergeCell ref="B2:J3"/>
    <mergeCell ref="A111:A114"/>
    <mergeCell ref="D114:E114"/>
    <mergeCell ref="A126:A131"/>
    <mergeCell ref="B126:B128"/>
    <mergeCell ref="C126:C128"/>
    <mergeCell ref="D126:L126"/>
    <mergeCell ref="D127:E128"/>
    <mergeCell ref="F127:F128"/>
    <mergeCell ref="J127:J128"/>
    <mergeCell ref="L127:L128"/>
    <mergeCell ref="D129:E129"/>
    <mergeCell ref="D131:E131"/>
    <mergeCell ref="H127:I128"/>
    <mergeCell ref="H129:I129"/>
    <mergeCell ref="H130:I130"/>
    <mergeCell ref="H131:I131"/>
    <mergeCell ref="D130:E130"/>
    <mergeCell ref="A100:A103"/>
    <mergeCell ref="D102:E102"/>
    <mergeCell ref="D103:E103"/>
    <mergeCell ref="B46:C46"/>
    <mergeCell ref="E46:F46"/>
    <mergeCell ref="B117:C117"/>
    <mergeCell ref="B118:C118"/>
    <mergeCell ref="D117:E117"/>
    <mergeCell ref="D118:E118"/>
    <mergeCell ref="A115:A118"/>
    <mergeCell ref="A80:L81"/>
    <mergeCell ref="B82:L82"/>
    <mergeCell ref="B83:L83"/>
    <mergeCell ref="B84:L84"/>
    <mergeCell ref="B85:L85"/>
    <mergeCell ref="B86:L86"/>
    <mergeCell ref="B87:B88"/>
    <mergeCell ref="C87:C88"/>
    <mergeCell ref="D87:L87"/>
    <mergeCell ref="D88:E88"/>
    <mergeCell ref="D112:E113"/>
    <mergeCell ref="F112:F113"/>
    <mergeCell ref="J112:J113"/>
    <mergeCell ref="L112:L113"/>
    <mergeCell ref="B103:C103"/>
    <mergeCell ref="D111:L111"/>
    <mergeCell ref="H94:I94"/>
  </mergeCells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2024-12-28T07:59:17Z</dcterms:modified>
</cp:coreProperties>
</file>