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888E4CEF-AF47-4C3B-8DC4-315547ECFE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3" i="1" l="1"/>
  <c r="H112" i="1"/>
  <c r="H111" i="1"/>
  <c r="G113" i="1"/>
  <c r="G112" i="1"/>
  <c r="G111" i="1"/>
  <c r="J21" i="1"/>
  <c r="I21" i="1"/>
  <c r="H21" i="1"/>
  <c r="G21" i="1"/>
  <c r="H114" i="1"/>
  <c r="H105" i="1"/>
  <c r="H99" i="1"/>
  <c r="H31" i="1"/>
  <c r="H29" i="1"/>
  <c r="H28" i="1"/>
  <c r="H30" i="1"/>
  <c r="J67" i="1"/>
  <c r="I67" i="1"/>
  <c r="H67" i="1"/>
  <c r="G67" i="1"/>
  <c r="J62" i="1"/>
  <c r="I62" i="1"/>
  <c r="H62" i="1"/>
  <c r="G62" i="1"/>
  <c r="H87" i="1"/>
  <c r="H82" i="1"/>
  <c r="H77" i="1"/>
  <c r="H72" i="1"/>
  <c r="H57" i="1"/>
  <c r="H52" i="1"/>
  <c r="H47" i="1"/>
  <c r="H42" i="1"/>
  <c r="H37" i="1"/>
  <c r="H32" i="1"/>
  <c r="H93" i="1"/>
  <c r="J9" i="1"/>
  <c r="I9" i="1"/>
  <c r="H9" i="1"/>
  <c r="J15" i="1"/>
  <c r="I15" i="1"/>
  <c r="H15" i="1"/>
  <c r="G99" i="1"/>
  <c r="G114" i="1"/>
  <c r="H110" i="1" l="1"/>
  <c r="H27" i="1"/>
  <c r="G30" i="1"/>
  <c r="G27" i="1" l="1"/>
  <c r="G15" i="1"/>
  <c r="J30" i="1" l="1"/>
  <c r="J27" i="1" s="1"/>
  <c r="I30" i="1"/>
  <c r="I27" i="1" s="1"/>
  <c r="G105" i="1" l="1"/>
  <c r="G72" i="1" l="1"/>
  <c r="G57" i="1"/>
  <c r="J111" i="1"/>
  <c r="J112" i="1"/>
  <c r="J113" i="1"/>
  <c r="J115" i="1"/>
  <c r="I111" i="1"/>
  <c r="I112" i="1"/>
  <c r="I113" i="1"/>
  <c r="I115" i="1"/>
  <c r="G115" i="1"/>
  <c r="G110" i="1" s="1"/>
  <c r="I110" i="1" l="1"/>
  <c r="J110" i="1"/>
  <c r="J87" i="1"/>
  <c r="I87" i="1"/>
  <c r="G87" i="1"/>
  <c r="J105" i="1" l="1"/>
  <c r="I105" i="1"/>
  <c r="J99" i="1"/>
  <c r="I99" i="1"/>
  <c r="J93" i="1"/>
  <c r="I93" i="1"/>
  <c r="G93" i="1"/>
  <c r="J82" i="1"/>
  <c r="I82" i="1"/>
  <c r="J77" i="1"/>
  <c r="I77" i="1"/>
  <c r="J52" i="1"/>
  <c r="I52" i="1"/>
  <c r="J47" i="1"/>
  <c r="I47" i="1"/>
  <c r="J42" i="1"/>
  <c r="I42" i="1"/>
  <c r="J37" i="1"/>
  <c r="I37" i="1"/>
  <c r="J32" i="1"/>
  <c r="I32" i="1"/>
  <c r="G82" i="1"/>
  <c r="G77" i="1"/>
  <c r="G52" i="1"/>
  <c r="G47" i="1"/>
  <c r="G42" i="1"/>
  <c r="G37" i="1"/>
  <c r="G32" i="1"/>
</calcChain>
</file>

<file path=xl/sharedStrings.xml><?xml version="1.0" encoding="utf-8"?>
<sst xmlns="http://schemas.openxmlformats.org/spreadsheetml/2006/main" count="309" uniqueCount="80">
  <si>
    <t>начало реализации</t>
  </si>
  <si>
    <t>окончание реализации</t>
  </si>
  <si>
    <t>КБК (ГРБС,Р,ПР,ЦСР)</t>
  </si>
  <si>
    <t>День молодежи</t>
  </si>
  <si>
    <t>Комитете по культуре, молодежной политике и спорту администрации муниципального образования город Алексин</t>
  </si>
  <si>
    <t>Всего</t>
  </si>
  <si>
    <t>Выплата стипендии лучшим представителям молодежи</t>
  </si>
  <si>
    <t>Укрепление материально-технической базы муниципальных учреждений</t>
  </si>
  <si>
    <t>Проведение мероприятий для молодежи</t>
  </si>
  <si>
    <t>Х</t>
  </si>
  <si>
    <t>Федеральный бюджет</t>
  </si>
  <si>
    <t>Областной бюджет</t>
  </si>
  <si>
    <t>Местный бюджет</t>
  </si>
  <si>
    <t>Иные источники финансирования</t>
  </si>
  <si>
    <t>Семейный пикник</t>
  </si>
  <si>
    <t>Проект "Газон"</t>
  </si>
  <si>
    <t xml:space="preserve">"Юнармейские игры" </t>
  </si>
  <si>
    <t>День России</t>
  </si>
  <si>
    <t>Участие в региональных мероприятиях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</si>
  <si>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</si>
  <si>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</si>
  <si>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</si>
  <si>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</si>
  <si>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</si>
  <si>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</si>
  <si>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ИТОГО                                   по муниципальной программе</t>
  </si>
  <si>
    <t>План реализации муниципальной программы</t>
  </si>
  <si>
    <t>Увеличение доли детей и молодежи-членов детских,молодежных, патриотических объединений и волонтерского движения.</t>
  </si>
  <si>
    <t>Обеспечение условий для успешной социализации и эффективной самореализации молодежи.</t>
  </si>
  <si>
    <t>Рост численности детей и молодежи, участвующих в мероприятиях патриотической, научной, творческой, культурной направленности.                       Рост количества мероприятий для детей и молодежи.</t>
  </si>
  <si>
    <t>Приложение №1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</si>
  <si>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</si>
  <si>
    <t>День Российского Флага</t>
  </si>
  <si>
    <t>МБУ "КЦМ "Чайка"</t>
  </si>
  <si>
    <t>921 07 07 1340278080</t>
  </si>
  <si>
    <t>921 07 07 1340300590</t>
  </si>
  <si>
    <t>921 07 07 1340128280</t>
  </si>
  <si>
    <t>921 07 07 1340328010</t>
  </si>
  <si>
    <t xml:space="preserve">МБУ "КЦМ "Чайка" </t>
  </si>
  <si>
    <t>"В армии служить почетно"</t>
  </si>
  <si>
    <t>День добровольца</t>
  </si>
  <si>
    <t>01.2024</t>
  </si>
  <si>
    <t>12.2024</t>
  </si>
  <si>
    <t>04.2024</t>
  </si>
  <si>
    <t>08.2024</t>
  </si>
  <si>
    <t>06.2024</t>
  </si>
  <si>
    <t>09.2024</t>
  </si>
  <si>
    <t>07.2024</t>
  </si>
  <si>
    <t>5. Комплекс процессных мероприятий "Молодежь-будущее Алексина"</t>
  </si>
  <si>
    <t xml:space="preserve">Реализация программы комплексного развития молодежной политики </t>
  </si>
  <si>
    <t xml:space="preserve"> МБУ "КЦМ "Чайка"</t>
  </si>
  <si>
    <t>1. Региональный проект "Развитие системы поддержки молодежи" ("Молодежь России").</t>
  </si>
  <si>
    <t>921 07 07 132ЕГ51160</t>
  </si>
  <si>
    <t>4. Комплекс процессных мероприятий "Выплата стипендии лучшим представителям молодежи"</t>
  </si>
  <si>
    <t>ВСЕГО 
по комплексу процессных мероприятий "Проведение мероприятий для молодежи"</t>
  </si>
  <si>
    <t xml:space="preserve">
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</si>
  <si>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 xml:space="preserve">2. Региональный проект "Создание условий для успешной социализации и эффективной самореализации молодежи» </t>
  </si>
  <si>
    <t>Организация и осуществление мероприятий по работе с детьми и молодежью Тульской области</t>
  </si>
  <si>
    <t>921 07 07 13201S0590</t>
  </si>
  <si>
    <t>3. Комплекс процессных мероприятий "Проведение мероприятий для молодежи"</t>
  </si>
  <si>
    <t xml:space="preserve">
Расходы на обеспечение деятельности (оказание услуг) муниципальных учреждений</t>
  </si>
  <si>
    <t xml:space="preserve">
Комитете по культуре, молодежной политике и спорту администрации муниципального образования город Алексин</t>
  </si>
  <si>
    <t>Местный бюджет всего:
в том числе за счет дотаций областного бюджета:</t>
  </si>
  <si>
    <t>предыдущий финансовый год 2024</t>
  </si>
  <si>
    <t>текущий финансовый год 2025</t>
  </si>
  <si>
    <t>первый год планового периода 2026</t>
  </si>
  <si>
    <t>второй год планового периода 2027</t>
  </si>
  <si>
    <t>12.2025</t>
  </si>
  <si>
    <t>"Живой урок истории"</t>
  </si>
  <si>
    <t>"День призывкика"</t>
  </si>
  <si>
    <t xml:space="preserve">3. Региональный проект "Россия-страна возможностей» </t>
  </si>
  <si>
    <t>Реализация программы комплексного развития молодежной политики в субъектах Российской Федерации "Регион для молодых"</t>
  </si>
  <si>
    <t>921 07 07 132Ю151160</t>
  </si>
  <si>
    <t>06.2025</t>
  </si>
  <si>
    <t>07.2025</t>
  </si>
  <si>
    <t>10.2025</t>
  </si>
  <si>
    <t>08.2025</t>
  </si>
  <si>
    <t>12.2027</t>
  </si>
  <si>
    <r>
      <rPr>
        <b/>
        <sz val="11"/>
        <color theme="1"/>
        <rFont val="Times New Roman"/>
        <family val="1"/>
        <charset val="204"/>
      </rPr>
      <t xml:space="preserve">"Реализация молодежной политики в муниципальном образовании город Алексин"     </t>
    </r>
    <r>
      <rPr>
        <b/>
        <sz val="10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 xml:space="preserve">(полное наименование муниципальной программы )       </t>
    </r>
    <r>
      <rPr>
        <b/>
        <sz val="10"/>
        <color theme="1"/>
        <rFont val="Times New Roman"/>
        <family val="1"/>
        <charset val="204"/>
      </rPr>
      <t xml:space="preserve">                     </t>
    </r>
  </si>
  <si>
    <t xml:space="preserve">к приказу от "05" марта 2025 г.№11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</si>
</sst>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left" vertical="top" wrapText="1"/>
    </xf>
    <xf numFmtId="3" fontId="6" fillId="0" borderId="0" xfId="0" applyNumberFormat="1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4" fontId="5" fillId="2" borderId="0" xfId="0" applyNumberFormat="1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1" fillId="2" borderId="0" xfId="0" applyNumberFormat="1" applyFont="1" applyFill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center" vertical="top" wrapText="1"/>
    </xf>
    <xf numFmtId="4" fontId="1" fillId="2" borderId="7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0"/>
  <sheetViews>
    <sheetView tabSelected="1" workbookViewId="0">
      <selection activeCell="A4" sqref="A4:K4"/>
    </sheetView>
  </sheetViews>
  <sheetFormatPr defaultColWidth="8.85546875" defaultRowHeight="12.75" x14ac:dyDescent="0.25"/>
  <cols>
    <col min="1" max="1" width="15" style="1" customWidth="1"/>
    <col min="2" max="2" width="17.42578125" style="1" customWidth="1"/>
    <col min="3" max="4" width="9.7109375" style="1" customWidth="1"/>
    <col min="5" max="5" width="22.7109375" style="1" customWidth="1"/>
    <col min="6" max="6" width="20" style="1" customWidth="1"/>
    <col min="7" max="8" width="13.5703125" style="1" customWidth="1"/>
    <col min="9" max="9" width="12.28515625" style="2" customWidth="1"/>
    <col min="10" max="10" width="12.42578125" style="2" customWidth="1"/>
    <col min="11" max="11" width="22.42578125" style="1" customWidth="1"/>
    <col min="12" max="12" width="1.140625" style="1" customWidth="1"/>
    <col min="13" max="13" width="18.140625" style="1" customWidth="1"/>
    <col min="14" max="14" width="17" style="1" customWidth="1"/>
    <col min="15" max="16" width="17.85546875" style="1" customWidth="1"/>
    <col min="17" max="16384" width="8.85546875" style="1"/>
  </cols>
  <sheetData>
    <row r="1" spans="1:11" ht="19.899999999999999" customHeight="1" x14ac:dyDescent="0.25">
      <c r="J1" s="6"/>
      <c r="K1" s="7" t="s">
        <v>30</v>
      </c>
    </row>
    <row r="2" spans="1:11" ht="18" customHeight="1" x14ac:dyDescent="0.25">
      <c r="J2" s="26" t="s">
        <v>79</v>
      </c>
      <c r="K2" s="26"/>
    </row>
    <row r="3" spans="1:11" ht="21.6" customHeight="1" x14ac:dyDescent="0.25">
      <c r="A3" s="28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30.6" customHeight="1" x14ac:dyDescent="0.25">
      <c r="A4" s="29" t="s">
        <v>78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18.600000000000001" customHeight="1" x14ac:dyDescent="0.25">
      <c r="A5" s="27" t="s">
        <v>19</v>
      </c>
      <c r="B5" s="27" t="s">
        <v>20</v>
      </c>
      <c r="C5" s="27" t="s">
        <v>21</v>
      </c>
      <c r="D5" s="27"/>
      <c r="E5" s="27" t="s">
        <v>22</v>
      </c>
      <c r="F5" s="27" t="s">
        <v>2</v>
      </c>
      <c r="G5" s="27" t="s">
        <v>23</v>
      </c>
      <c r="H5" s="27"/>
      <c r="I5" s="27"/>
      <c r="J5" s="27"/>
      <c r="K5" s="27" t="s">
        <v>24</v>
      </c>
    </row>
    <row r="6" spans="1:11" ht="55.15" customHeight="1" x14ac:dyDescent="0.25">
      <c r="A6" s="27"/>
      <c r="B6" s="27"/>
      <c r="C6" s="4" t="s">
        <v>0</v>
      </c>
      <c r="D6" s="4" t="s">
        <v>1</v>
      </c>
      <c r="E6" s="27"/>
      <c r="F6" s="27"/>
      <c r="G6" s="4" t="s">
        <v>63</v>
      </c>
      <c r="H6" s="4" t="s">
        <v>64</v>
      </c>
      <c r="I6" s="5" t="s">
        <v>65</v>
      </c>
      <c r="J6" s="5" t="s">
        <v>66</v>
      </c>
      <c r="K6" s="27"/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/>
      <c r="I7" s="4">
        <v>8</v>
      </c>
      <c r="J7" s="4">
        <v>9</v>
      </c>
      <c r="K7" s="4">
        <v>10</v>
      </c>
    </row>
    <row r="8" spans="1:11" ht="12.75" customHeight="1" x14ac:dyDescent="0.25">
      <c r="A8" s="47" t="s">
        <v>51</v>
      </c>
      <c r="B8" s="48"/>
      <c r="C8" s="48"/>
      <c r="D8" s="48"/>
      <c r="E8" s="48"/>
      <c r="F8" s="48"/>
      <c r="G8" s="48"/>
      <c r="H8" s="48"/>
      <c r="I8" s="48"/>
      <c r="J8" s="49"/>
      <c r="K8" s="71" t="s">
        <v>55</v>
      </c>
    </row>
    <row r="9" spans="1:11" ht="15" customHeight="1" x14ac:dyDescent="0.25">
      <c r="A9" s="62" t="s">
        <v>49</v>
      </c>
      <c r="B9" s="62" t="s">
        <v>50</v>
      </c>
      <c r="C9" s="65" t="s">
        <v>41</v>
      </c>
      <c r="D9" s="65" t="s">
        <v>42</v>
      </c>
      <c r="E9" s="18" t="s">
        <v>5</v>
      </c>
      <c r="F9" s="14" t="s">
        <v>52</v>
      </c>
      <c r="G9" s="9">
        <v>908163.27</v>
      </c>
      <c r="H9" s="9">
        <f>H10+H11+H12+H13</f>
        <v>0</v>
      </c>
      <c r="I9" s="19">
        <f>I10+I11+I12+I13</f>
        <v>0</v>
      </c>
      <c r="J9" s="19">
        <f>J10+J11+J12+J13</f>
        <v>0</v>
      </c>
      <c r="K9" s="72"/>
    </row>
    <row r="10" spans="1:11" x14ac:dyDescent="0.25">
      <c r="A10" s="63"/>
      <c r="B10" s="63"/>
      <c r="C10" s="66"/>
      <c r="D10" s="66"/>
      <c r="E10" s="10" t="s">
        <v>10</v>
      </c>
      <c r="F10" s="14" t="s">
        <v>52</v>
      </c>
      <c r="G10" s="11">
        <v>854400</v>
      </c>
      <c r="H10" s="11">
        <v>0</v>
      </c>
      <c r="I10" s="11">
        <v>0</v>
      </c>
      <c r="J10" s="11">
        <v>0</v>
      </c>
      <c r="K10" s="72"/>
    </row>
    <row r="11" spans="1:11" x14ac:dyDescent="0.25">
      <c r="A11" s="63"/>
      <c r="B11" s="63"/>
      <c r="C11" s="66"/>
      <c r="D11" s="66"/>
      <c r="E11" s="10" t="s">
        <v>11</v>
      </c>
      <c r="F11" s="14" t="s">
        <v>52</v>
      </c>
      <c r="G11" s="11">
        <v>35600</v>
      </c>
      <c r="H11" s="11">
        <v>0</v>
      </c>
      <c r="I11" s="11">
        <v>0</v>
      </c>
      <c r="J11" s="11">
        <v>0</v>
      </c>
      <c r="K11" s="72"/>
    </row>
    <row r="12" spans="1:11" x14ac:dyDescent="0.25">
      <c r="A12" s="63"/>
      <c r="B12" s="63"/>
      <c r="C12" s="66"/>
      <c r="D12" s="66"/>
      <c r="E12" s="10" t="s">
        <v>12</v>
      </c>
      <c r="F12" s="14" t="s">
        <v>52</v>
      </c>
      <c r="G12" s="11">
        <v>18163.27</v>
      </c>
      <c r="H12" s="11">
        <v>0</v>
      </c>
      <c r="I12" s="11">
        <v>0</v>
      </c>
      <c r="J12" s="11">
        <v>0</v>
      </c>
      <c r="K12" s="72"/>
    </row>
    <row r="13" spans="1:11" ht="25.5" x14ac:dyDescent="0.25">
      <c r="A13" s="64"/>
      <c r="B13" s="64"/>
      <c r="C13" s="67"/>
      <c r="D13" s="67"/>
      <c r="E13" s="10" t="s">
        <v>13</v>
      </c>
      <c r="F13" s="14" t="s">
        <v>52</v>
      </c>
      <c r="G13" s="20">
        <v>0</v>
      </c>
      <c r="H13" s="20">
        <v>0</v>
      </c>
      <c r="I13" s="20">
        <v>0</v>
      </c>
      <c r="J13" s="20">
        <v>0</v>
      </c>
      <c r="K13" s="72"/>
    </row>
    <row r="14" spans="1:11" x14ac:dyDescent="0.25">
      <c r="A14" s="59" t="s">
        <v>56</v>
      </c>
      <c r="B14" s="60"/>
      <c r="C14" s="60"/>
      <c r="D14" s="60"/>
      <c r="E14" s="60"/>
      <c r="F14" s="60"/>
      <c r="G14" s="60"/>
      <c r="H14" s="60"/>
      <c r="I14" s="60"/>
      <c r="J14" s="61"/>
      <c r="K14" s="72"/>
    </row>
    <row r="15" spans="1:11" x14ac:dyDescent="0.25">
      <c r="A15" s="62" t="s">
        <v>57</v>
      </c>
      <c r="B15" s="62" t="s">
        <v>50</v>
      </c>
      <c r="C15" s="65" t="s">
        <v>47</v>
      </c>
      <c r="D15" s="65" t="s">
        <v>42</v>
      </c>
      <c r="E15" s="18" t="s">
        <v>5</v>
      </c>
      <c r="F15" s="14" t="s">
        <v>58</v>
      </c>
      <c r="G15" s="9">
        <f>SUM(G16:G19)</f>
        <v>1061233.1499999999</v>
      </c>
      <c r="H15" s="9">
        <f>H16+H17+H18+H19</f>
        <v>0</v>
      </c>
      <c r="I15" s="19">
        <f>I16+I17+I18+I19</f>
        <v>0</v>
      </c>
      <c r="J15" s="19">
        <f>J16+J17+J18+J19</f>
        <v>0</v>
      </c>
      <c r="K15" s="72"/>
    </row>
    <row r="16" spans="1:11" x14ac:dyDescent="0.25">
      <c r="A16" s="63"/>
      <c r="B16" s="63"/>
      <c r="C16" s="66"/>
      <c r="D16" s="66"/>
      <c r="E16" s="10" t="s">
        <v>10</v>
      </c>
      <c r="F16" s="14" t="s">
        <v>58</v>
      </c>
      <c r="G16" s="20">
        <v>0</v>
      </c>
      <c r="H16" s="20">
        <v>0</v>
      </c>
      <c r="I16" s="11">
        <v>0</v>
      </c>
      <c r="J16" s="11">
        <v>0</v>
      </c>
      <c r="K16" s="72"/>
    </row>
    <row r="17" spans="1:11" x14ac:dyDescent="0.25">
      <c r="A17" s="63"/>
      <c r="B17" s="63"/>
      <c r="C17" s="66"/>
      <c r="D17" s="66"/>
      <c r="E17" s="10" t="s">
        <v>11</v>
      </c>
      <c r="F17" s="14" t="s">
        <v>58</v>
      </c>
      <c r="G17" s="11">
        <v>1000000</v>
      </c>
      <c r="H17" s="11">
        <v>0</v>
      </c>
      <c r="I17" s="11">
        <v>0</v>
      </c>
      <c r="J17" s="11">
        <v>0</v>
      </c>
      <c r="K17" s="72"/>
    </row>
    <row r="18" spans="1:11" x14ac:dyDescent="0.25">
      <c r="A18" s="63"/>
      <c r="B18" s="63"/>
      <c r="C18" s="66"/>
      <c r="D18" s="66"/>
      <c r="E18" s="10" t="s">
        <v>12</v>
      </c>
      <c r="F18" s="14" t="s">
        <v>58</v>
      </c>
      <c r="G18" s="11">
        <v>61233.15</v>
      </c>
      <c r="H18" s="11">
        <v>0</v>
      </c>
      <c r="I18" s="11">
        <v>0</v>
      </c>
      <c r="J18" s="11">
        <v>0</v>
      </c>
      <c r="K18" s="72"/>
    </row>
    <row r="19" spans="1:11" ht="25.5" x14ac:dyDescent="0.25">
      <c r="A19" s="64"/>
      <c r="B19" s="64"/>
      <c r="C19" s="67"/>
      <c r="D19" s="67"/>
      <c r="E19" s="10" t="s">
        <v>13</v>
      </c>
      <c r="F19" s="14" t="s">
        <v>58</v>
      </c>
      <c r="G19" s="20">
        <v>0</v>
      </c>
      <c r="H19" s="20">
        <v>0</v>
      </c>
      <c r="I19" s="20">
        <v>0</v>
      </c>
      <c r="J19" s="20">
        <v>0</v>
      </c>
      <c r="K19" s="72"/>
    </row>
    <row r="20" spans="1:11" x14ac:dyDescent="0.25">
      <c r="A20" s="59" t="s">
        <v>70</v>
      </c>
      <c r="B20" s="60"/>
      <c r="C20" s="60"/>
      <c r="D20" s="60"/>
      <c r="E20" s="60"/>
      <c r="F20" s="60"/>
      <c r="G20" s="60"/>
      <c r="H20" s="60"/>
      <c r="I20" s="60"/>
      <c r="J20" s="61"/>
      <c r="K20" s="72"/>
    </row>
    <row r="21" spans="1:11" ht="31.5" customHeight="1" x14ac:dyDescent="0.25">
      <c r="A21" s="68" t="s">
        <v>71</v>
      </c>
      <c r="B21" s="62" t="s">
        <v>50</v>
      </c>
      <c r="C21" s="65" t="s">
        <v>74</v>
      </c>
      <c r="D21" s="65" t="s">
        <v>67</v>
      </c>
      <c r="E21" s="18" t="s">
        <v>5</v>
      </c>
      <c r="F21" s="21" t="s">
        <v>72</v>
      </c>
      <c r="G21" s="9">
        <f>SUM(G22:G25)</f>
        <v>0</v>
      </c>
      <c r="H21" s="9">
        <f>H22+H23+H24+H25</f>
        <v>765306.12</v>
      </c>
      <c r="I21" s="19">
        <f>I22+I23+I24+I25</f>
        <v>0</v>
      </c>
      <c r="J21" s="19">
        <f>J22+J23+J24+J25</f>
        <v>0</v>
      </c>
      <c r="K21" s="72"/>
    </row>
    <row r="22" spans="1:11" ht="26.25" customHeight="1" x14ac:dyDescent="0.25">
      <c r="A22" s="69"/>
      <c r="B22" s="63"/>
      <c r="C22" s="66"/>
      <c r="D22" s="66"/>
      <c r="E22" s="10" t="s">
        <v>10</v>
      </c>
      <c r="F22" s="21" t="s">
        <v>72</v>
      </c>
      <c r="G22" s="20">
        <v>0</v>
      </c>
      <c r="H22" s="20">
        <v>720000</v>
      </c>
      <c r="I22" s="11">
        <v>0</v>
      </c>
      <c r="J22" s="11">
        <v>0</v>
      </c>
      <c r="K22" s="72"/>
    </row>
    <row r="23" spans="1:11" ht="24" customHeight="1" x14ac:dyDescent="0.25">
      <c r="A23" s="69"/>
      <c r="B23" s="63"/>
      <c r="C23" s="66"/>
      <c r="D23" s="66"/>
      <c r="E23" s="10" t="s">
        <v>11</v>
      </c>
      <c r="F23" s="21" t="s">
        <v>72</v>
      </c>
      <c r="G23" s="11">
        <v>0</v>
      </c>
      <c r="H23" s="11">
        <v>30000</v>
      </c>
      <c r="I23" s="11">
        <v>0</v>
      </c>
      <c r="J23" s="11">
        <v>0</v>
      </c>
      <c r="K23" s="72"/>
    </row>
    <row r="24" spans="1:11" ht="28.5" customHeight="1" x14ac:dyDescent="0.25">
      <c r="A24" s="69"/>
      <c r="B24" s="63"/>
      <c r="C24" s="66"/>
      <c r="D24" s="66"/>
      <c r="E24" s="10" t="s">
        <v>12</v>
      </c>
      <c r="F24" s="21" t="s">
        <v>72</v>
      </c>
      <c r="G24" s="11">
        <v>0</v>
      </c>
      <c r="H24" s="11">
        <v>15306.12</v>
      </c>
      <c r="I24" s="11">
        <v>0</v>
      </c>
      <c r="J24" s="11">
        <v>0</v>
      </c>
      <c r="K24" s="72"/>
    </row>
    <row r="25" spans="1:11" ht="31.5" customHeight="1" x14ac:dyDescent="0.25">
      <c r="A25" s="70"/>
      <c r="B25" s="64"/>
      <c r="C25" s="67"/>
      <c r="D25" s="67"/>
      <c r="E25" s="10" t="s">
        <v>13</v>
      </c>
      <c r="F25" s="21" t="s">
        <v>72</v>
      </c>
      <c r="G25" s="20">
        <v>0</v>
      </c>
      <c r="H25" s="20">
        <v>0</v>
      </c>
      <c r="I25" s="20">
        <v>0</v>
      </c>
      <c r="J25" s="20">
        <v>0</v>
      </c>
      <c r="K25" s="73"/>
    </row>
    <row r="26" spans="1:11" ht="16.899999999999999" customHeight="1" x14ac:dyDescent="0.25">
      <c r="A26" s="34" t="s">
        <v>59</v>
      </c>
      <c r="B26" s="34"/>
      <c r="C26" s="34"/>
      <c r="D26" s="34"/>
      <c r="E26" s="34"/>
      <c r="F26" s="34"/>
      <c r="G26" s="14"/>
      <c r="H26" s="14"/>
      <c r="I26" s="11"/>
      <c r="J26" s="11"/>
      <c r="K26" s="35" t="s">
        <v>29</v>
      </c>
    </row>
    <row r="27" spans="1:11" ht="16.899999999999999" customHeight="1" x14ac:dyDescent="0.25">
      <c r="A27" s="74" t="s">
        <v>54</v>
      </c>
      <c r="B27" s="62" t="s">
        <v>50</v>
      </c>
      <c r="C27" s="65" t="s">
        <v>41</v>
      </c>
      <c r="D27" s="65" t="s">
        <v>77</v>
      </c>
      <c r="E27" s="8" t="s">
        <v>5</v>
      </c>
      <c r="F27" s="22" t="s">
        <v>36</v>
      </c>
      <c r="G27" s="9">
        <f>G28+G29+G30+G31</f>
        <v>222800</v>
      </c>
      <c r="H27" s="9">
        <f>H28+H29+H30+H31</f>
        <v>370100</v>
      </c>
      <c r="I27" s="9">
        <f>I28+I29+I30+I31</f>
        <v>145600</v>
      </c>
      <c r="J27" s="9">
        <f>J28+J29+J30+J31</f>
        <v>151400</v>
      </c>
      <c r="K27" s="36"/>
    </row>
    <row r="28" spans="1:11" ht="16.899999999999999" customHeight="1" x14ac:dyDescent="0.25">
      <c r="A28" s="75"/>
      <c r="B28" s="63"/>
      <c r="C28" s="66"/>
      <c r="D28" s="66"/>
      <c r="E28" s="10" t="s">
        <v>10</v>
      </c>
      <c r="F28" s="22" t="s">
        <v>36</v>
      </c>
      <c r="G28" s="11">
        <v>0</v>
      </c>
      <c r="H28" s="11">
        <f>H33+H38+H43+H48+H53+H58+H63+H68+H73+H78+H83+H83+H88</f>
        <v>0</v>
      </c>
      <c r="I28" s="11">
        <v>0</v>
      </c>
      <c r="J28" s="11">
        <v>0</v>
      </c>
      <c r="K28" s="36"/>
    </row>
    <row r="29" spans="1:11" ht="16.899999999999999" customHeight="1" x14ac:dyDescent="0.25">
      <c r="A29" s="75"/>
      <c r="B29" s="63"/>
      <c r="C29" s="66"/>
      <c r="D29" s="66"/>
      <c r="E29" s="10" t="s">
        <v>11</v>
      </c>
      <c r="F29" s="22" t="s">
        <v>36</v>
      </c>
      <c r="G29" s="11">
        <v>0</v>
      </c>
      <c r="H29" s="11">
        <f>H34+H39+H44+H49+H54+H59+H64+H69+H74+H79+H84+H89</f>
        <v>0</v>
      </c>
      <c r="I29" s="11">
        <v>0</v>
      </c>
      <c r="J29" s="11">
        <v>0</v>
      </c>
      <c r="K29" s="36"/>
    </row>
    <row r="30" spans="1:11" ht="16.899999999999999" customHeight="1" x14ac:dyDescent="0.25">
      <c r="A30" s="75"/>
      <c r="B30" s="63"/>
      <c r="C30" s="66"/>
      <c r="D30" s="66"/>
      <c r="E30" s="10" t="s">
        <v>12</v>
      </c>
      <c r="F30" s="22" t="s">
        <v>36</v>
      </c>
      <c r="G30" s="11">
        <f>G35+G40+G45+G50+G55+G60+G75+G80+G85+G90</f>
        <v>222800</v>
      </c>
      <c r="H30" s="11">
        <f>H35+H40+H45+H50+H55+H60+H65+H70+H75+H80+H85+H90</f>
        <v>370100</v>
      </c>
      <c r="I30" s="11">
        <f>I35+I40+I45+I50+I55+I60+I75+I80+I85+I90</f>
        <v>145600</v>
      </c>
      <c r="J30" s="11">
        <f>J35+J40+J45+J50+J55+J60+J75+J80+J85+J90</f>
        <v>151400</v>
      </c>
      <c r="K30" s="36"/>
    </row>
    <row r="31" spans="1:11" ht="27" customHeight="1" x14ac:dyDescent="0.25">
      <c r="A31" s="76"/>
      <c r="B31" s="64"/>
      <c r="C31" s="67"/>
      <c r="D31" s="67"/>
      <c r="E31" s="10" t="s">
        <v>13</v>
      </c>
      <c r="F31" s="22" t="s">
        <v>36</v>
      </c>
      <c r="G31" s="11">
        <v>0</v>
      </c>
      <c r="H31" s="11">
        <f>H36+H41+H46+H51+H56+H61+H66+H71+H76+H81+H86+H91</f>
        <v>0</v>
      </c>
      <c r="I31" s="11">
        <v>0</v>
      </c>
      <c r="J31" s="11">
        <v>0</v>
      </c>
      <c r="K31" s="36"/>
    </row>
    <row r="32" spans="1:11" ht="18" customHeight="1" x14ac:dyDescent="0.25">
      <c r="A32" s="30" t="s">
        <v>3</v>
      </c>
      <c r="B32" s="30" t="s">
        <v>33</v>
      </c>
      <c r="C32" s="58" t="s">
        <v>45</v>
      </c>
      <c r="D32" s="58" t="s">
        <v>73</v>
      </c>
      <c r="E32" s="8" t="s">
        <v>5</v>
      </c>
      <c r="F32" s="11" t="s">
        <v>36</v>
      </c>
      <c r="G32" s="9">
        <f>G33+G34+G35+G36</f>
        <v>18877</v>
      </c>
      <c r="H32" s="9">
        <f>H33+H34+H35+H36</f>
        <v>35600</v>
      </c>
      <c r="I32" s="9">
        <f>I33+I34+I35+I36</f>
        <v>0</v>
      </c>
      <c r="J32" s="9">
        <f>J33+J34+J35+J36</f>
        <v>0</v>
      </c>
      <c r="K32" s="36"/>
    </row>
    <row r="33" spans="1:11" ht="18" customHeight="1" x14ac:dyDescent="0.25">
      <c r="A33" s="30"/>
      <c r="B33" s="30"/>
      <c r="C33" s="58"/>
      <c r="D33" s="58"/>
      <c r="E33" s="10" t="s">
        <v>10</v>
      </c>
      <c r="F33" s="11" t="s">
        <v>36</v>
      </c>
      <c r="G33" s="11">
        <v>0</v>
      </c>
      <c r="H33" s="11">
        <v>0</v>
      </c>
      <c r="I33" s="11">
        <v>0</v>
      </c>
      <c r="J33" s="11">
        <v>0</v>
      </c>
      <c r="K33" s="36"/>
    </row>
    <row r="34" spans="1:11" ht="18" customHeight="1" x14ac:dyDescent="0.25">
      <c r="A34" s="30"/>
      <c r="B34" s="30"/>
      <c r="C34" s="58"/>
      <c r="D34" s="58"/>
      <c r="E34" s="10" t="s">
        <v>11</v>
      </c>
      <c r="F34" s="11" t="s">
        <v>36</v>
      </c>
      <c r="G34" s="11">
        <v>0</v>
      </c>
      <c r="H34" s="11">
        <v>0</v>
      </c>
      <c r="I34" s="11">
        <v>0</v>
      </c>
      <c r="J34" s="11">
        <v>0</v>
      </c>
      <c r="K34" s="36"/>
    </row>
    <row r="35" spans="1:11" ht="18" customHeight="1" x14ac:dyDescent="0.25">
      <c r="A35" s="30"/>
      <c r="B35" s="30"/>
      <c r="C35" s="58"/>
      <c r="D35" s="58"/>
      <c r="E35" s="10" t="s">
        <v>12</v>
      </c>
      <c r="F35" s="11" t="s">
        <v>36</v>
      </c>
      <c r="G35" s="11">
        <v>18877</v>
      </c>
      <c r="H35" s="11">
        <v>35600</v>
      </c>
      <c r="I35" s="11">
        <v>0</v>
      </c>
      <c r="J35" s="11">
        <v>0</v>
      </c>
      <c r="K35" s="36"/>
    </row>
    <row r="36" spans="1:11" ht="27" customHeight="1" x14ac:dyDescent="0.25">
      <c r="A36" s="30"/>
      <c r="B36" s="30"/>
      <c r="C36" s="58"/>
      <c r="D36" s="58"/>
      <c r="E36" s="10" t="s">
        <v>13</v>
      </c>
      <c r="F36" s="11" t="s">
        <v>36</v>
      </c>
      <c r="G36" s="11">
        <v>0</v>
      </c>
      <c r="H36" s="11">
        <v>0</v>
      </c>
      <c r="I36" s="11">
        <v>0</v>
      </c>
      <c r="J36" s="11">
        <v>0</v>
      </c>
      <c r="K36" s="36"/>
    </row>
    <row r="37" spans="1:11" ht="18" customHeight="1" x14ac:dyDescent="0.25">
      <c r="A37" s="30" t="s">
        <v>14</v>
      </c>
      <c r="B37" s="30" t="s">
        <v>33</v>
      </c>
      <c r="C37" s="58" t="s">
        <v>47</v>
      </c>
      <c r="D37" s="58" t="s">
        <v>74</v>
      </c>
      <c r="E37" s="8" t="s">
        <v>5</v>
      </c>
      <c r="F37" s="11" t="s">
        <v>36</v>
      </c>
      <c r="G37" s="9">
        <f>G38+G39+G40+G41</f>
        <v>1633</v>
      </c>
      <c r="H37" s="9">
        <f>H38+H39+H40+H41</f>
        <v>9324</v>
      </c>
      <c r="I37" s="9">
        <f>I38+I39+I40+I41</f>
        <v>0</v>
      </c>
      <c r="J37" s="9">
        <f>J38+J39+J40+J41</f>
        <v>0</v>
      </c>
      <c r="K37" s="36"/>
    </row>
    <row r="38" spans="1:11" ht="18" customHeight="1" x14ac:dyDescent="0.25">
      <c r="A38" s="30"/>
      <c r="B38" s="30"/>
      <c r="C38" s="58"/>
      <c r="D38" s="58"/>
      <c r="E38" s="10" t="s">
        <v>10</v>
      </c>
      <c r="F38" s="11" t="s">
        <v>36</v>
      </c>
      <c r="G38" s="11">
        <v>0</v>
      </c>
      <c r="H38" s="11">
        <v>0</v>
      </c>
      <c r="I38" s="11">
        <v>0</v>
      </c>
      <c r="J38" s="11">
        <v>0</v>
      </c>
      <c r="K38" s="36"/>
    </row>
    <row r="39" spans="1:11" ht="18" customHeight="1" x14ac:dyDescent="0.25">
      <c r="A39" s="30"/>
      <c r="B39" s="30"/>
      <c r="C39" s="58"/>
      <c r="D39" s="58"/>
      <c r="E39" s="10" t="s">
        <v>11</v>
      </c>
      <c r="F39" s="11" t="s">
        <v>36</v>
      </c>
      <c r="G39" s="11">
        <v>0</v>
      </c>
      <c r="H39" s="11">
        <v>0</v>
      </c>
      <c r="I39" s="11">
        <v>0</v>
      </c>
      <c r="J39" s="11">
        <v>0</v>
      </c>
      <c r="K39" s="36"/>
    </row>
    <row r="40" spans="1:11" ht="18" customHeight="1" x14ac:dyDescent="0.25">
      <c r="A40" s="30"/>
      <c r="B40" s="30"/>
      <c r="C40" s="58"/>
      <c r="D40" s="58"/>
      <c r="E40" s="10" t="s">
        <v>12</v>
      </c>
      <c r="F40" s="11" t="s">
        <v>36</v>
      </c>
      <c r="G40" s="11">
        <v>1633</v>
      </c>
      <c r="H40" s="11">
        <v>9324</v>
      </c>
      <c r="I40" s="11">
        <v>0</v>
      </c>
      <c r="J40" s="11">
        <v>0</v>
      </c>
      <c r="K40" s="36"/>
    </row>
    <row r="41" spans="1:11" ht="28.15" customHeight="1" x14ac:dyDescent="0.25">
      <c r="A41" s="30"/>
      <c r="B41" s="30"/>
      <c r="C41" s="58"/>
      <c r="D41" s="58"/>
      <c r="E41" s="10" t="s">
        <v>13</v>
      </c>
      <c r="F41" s="11" t="s">
        <v>36</v>
      </c>
      <c r="G41" s="11">
        <v>0</v>
      </c>
      <c r="H41" s="11">
        <v>0</v>
      </c>
      <c r="I41" s="11">
        <v>0</v>
      </c>
      <c r="J41" s="11">
        <v>0</v>
      </c>
      <c r="K41" s="36"/>
    </row>
    <row r="42" spans="1:11" ht="18" customHeight="1" x14ac:dyDescent="0.25">
      <c r="A42" s="30" t="s">
        <v>15</v>
      </c>
      <c r="B42" s="30" t="s">
        <v>33</v>
      </c>
      <c r="C42" s="58" t="s">
        <v>47</v>
      </c>
      <c r="D42" s="58" t="s">
        <v>74</v>
      </c>
      <c r="E42" s="8" t="s">
        <v>5</v>
      </c>
      <c r="F42" s="11" t="s">
        <v>36</v>
      </c>
      <c r="G42" s="9">
        <f>G43+G44+G45+G46</f>
        <v>12755</v>
      </c>
      <c r="H42" s="9">
        <f>H43+H44+H45+H46</f>
        <v>20300</v>
      </c>
      <c r="I42" s="9">
        <f>I43+I44+I45+I46</f>
        <v>0</v>
      </c>
      <c r="J42" s="9">
        <f>J43+J44+J45+J46</f>
        <v>0</v>
      </c>
      <c r="K42" s="36"/>
    </row>
    <row r="43" spans="1:11" ht="18" customHeight="1" x14ac:dyDescent="0.25">
      <c r="A43" s="30"/>
      <c r="B43" s="30"/>
      <c r="C43" s="58"/>
      <c r="D43" s="58"/>
      <c r="E43" s="10" t="s">
        <v>10</v>
      </c>
      <c r="F43" s="11" t="s">
        <v>36</v>
      </c>
      <c r="G43" s="11">
        <v>0</v>
      </c>
      <c r="H43" s="11">
        <v>0</v>
      </c>
      <c r="I43" s="11">
        <v>0</v>
      </c>
      <c r="J43" s="11">
        <v>0</v>
      </c>
      <c r="K43" s="36"/>
    </row>
    <row r="44" spans="1:11" ht="18" customHeight="1" x14ac:dyDescent="0.25">
      <c r="A44" s="30"/>
      <c r="B44" s="30"/>
      <c r="C44" s="58"/>
      <c r="D44" s="58"/>
      <c r="E44" s="10" t="s">
        <v>11</v>
      </c>
      <c r="F44" s="11" t="s">
        <v>36</v>
      </c>
      <c r="G44" s="11">
        <v>0</v>
      </c>
      <c r="H44" s="11">
        <v>0</v>
      </c>
      <c r="I44" s="11">
        <v>0</v>
      </c>
      <c r="J44" s="11">
        <v>0</v>
      </c>
      <c r="K44" s="36"/>
    </row>
    <row r="45" spans="1:11" ht="18" customHeight="1" x14ac:dyDescent="0.25">
      <c r="A45" s="30"/>
      <c r="B45" s="30"/>
      <c r="C45" s="58"/>
      <c r="D45" s="58"/>
      <c r="E45" s="10" t="s">
        <v>12</v>
      </c>
      <c r="F45" s="11" t="s">
        <v>36</v>
      </c>
      <c r="G45" s="11">
        <v>12755</v>
      </c>
      <c r="H45" s="11">
        <v>20300</v>
      </c>
      <c r="I45" s="11">
        <v>0</v>
      </c>
      <c r="J45" s="11">
        <v>0</v>
      </c>
      <c r="K45" s="36"/>
    </row>
    <row r="46" spans="1:11" ht="28.15" customHeight="1" x14ac:dyDescent="0.25">
      <c r="A46" s="30"/>
      <c r="B46" s="30"/>
      <c r="C46" s="58"/>
      <c r="D46" s="58"/>
      <c r="E46" s="10" t="s">
        <v>13</v>
      </c>
      <c r="F46" s="11" t="s">
        <v>36</v>
      </c>
      <c r="G46" s="11">
        <v>0</v>
      </c>
      <c r="H46" s="11">
        <v>0</v>
      </c>
      <c r="I46" s="11">
        <v>0</v>
      </c>
      <c r="J46" s="11">
        <v>0</v>
      </c>
      <c r="K46" s="36"/>
    </row>
    <row r="47" spans="1:11" ht="18" customHeight="1" x14ac:dyDescent="0.25">
      <c r="A47" s="30" t="s">
        <v>16</v>
      </c>
      <c r="B47" s="30" t="s">
        <v>33</v>
      </c>
      <c r="C47" s="58" t="s">
        <v>46</v>
      </c>
      <c r="D47" s="58" t="s">
        <v>75</v>
      </c>
      <c r="E47" s="8" t="s">
        <v>5</v>
      </c>
      <c r="F47" s="11" t="s">
        <v>36</v>
      </c>
      <c r="G47" s="9">
        <f>G48+G49+G50+G51</f>
        <v>1837</v>
      </c>
      <c r="H47" s="9">
        <f>H48+H49+H50+H51</f>
        <v>2293</v>
      </c>
      <c r="I47" s="9">
        <f>I48+I49+I50+I51</f>
        <v>0</v>
      </c>
      <c r="J47" s="9">
        <f>J48+J49+J50+J51</f>
        <v>0</v>
      </c>
      <c r="K47" s="36"/>
    </row>
    <row r="48" spans="1:11" ht="18" customHeight="1" x14ac:dyDescent="0.25">
      <c r="A48" s="30"/>
      <c r="B48" s="30"/>
      <c r="C48" s="58"/>
      <c r="D48" s="58"/>
      <c r="E48" s="10" t="s">
        <v>10</v>
      </c>
      <c r="F48" s="11" t="s">
        <v>36</v>
      </c>
      <c r="G48" s="11">
        <v>0</v>
      </c>
      <c r="H48" s="11">
        <v>0</v>
      </c>
      <c r="I48" s="11">
        <v>0</v>
      </c>
      <c r="J48" s="11">
        <v>0</v>
      </c>
      <c r="K48" s="36"/>
    </row>
    <row r="49" spans="1:11" ht="18" customHeight="1" x14ac:dyDescent="0.25">
      <c r="A49" s="30"/>
      <c r="B49" s="30"/>
      <c r="C49" s="58"/>
      <c r="D49" s="58"/>
      <c r="E49" s="10" t="s">
        <v>11</v>
      </c>
      <c r="F49" s="11" t="s">
        <v>36</v>
      </c>
      <c r="G49" s="11">
        <v>0</v>
      </c>
      <c r="H49" s="11">
        <v>0</v>
      </c>
      <c r="I49" s="11">
        <v>0</v>
      </c>
      <c r="J49" s="11">
        <v>0</v>
      </c>
      <c r="K49" s="36"/>
    </row>
    <row r="50" spans="1:11" ht="18" customHeight="1" x14ac:dyDescent="0.25">
      <c r="A50" s="30"/>
      <c r="B50" s="30"/>
      <c r="C50" s="58"/>
      <c r="D50" s="58"/>
      <c r="E50" s="10" t="s">
        <v>12</v>
      </c>
      <c r="F50" s="11" t="s">
        <v>36</v>
      </c>
      <c r="G50" s="11">
        <v>1837</v>
      </c>
      <c r="H50" s="11">
        <v>2293</v>
      </c>
      <c r="I50" s="11">
        <v>0</v>
      </c>
      <c r="J50" s="11">
        <v>0</v>
      </c>
      <c r="K50" s="36"/>
    </row>
    <row r="51" spans="1:11" ht="28.9" customHeight="1" x14ac:dyDescent="0.25">
      <c r="A51" s="30"/>
      <c r="B51" s="30"/>
      <c r="C51" s="58"/>
      <c r="D51" s="58"/>
      <c r="E51" s="10" t="s">
        <v>13</v>
      </c>
      <c r="F51" s="11" t="s">
        <v>36</v>
      </c>
      <c r="G51" s="11">
        <v>0</v>
      </c>
      <c r="H51" s="11">
        <v>0</v>
      </c>
      <c r="I51" s="11">
        <v>0</v>
      </c>
      <c r="J51" s="11">
        <v>0</v>
      </c>
      <c r="K51" s="36"/>
    </row>
    <row r="52" spans="1:11" ht="18" customHeight="1" x14ac:dyDescent="0.25">
      <c r="A52" s="30" t="s">
        <v>17</v>
      </c>
      <c r="B52" s="30" t="s">
        <v>33</v>
      </c>
      <c r="C52" s="58" t="s">
        <v>45</v>
      </c>
      <c r="D52" s="58" t="s">
        <v>73</v>
      </c>
      <c r="E52" s="8" t="s">
        <v>5</v>
      </c>
      <c r="F52" s="11" t="s">
        <v>36</v>
      </c>
      <c r="G52" s="9">
        <f>G53+G54+G55+G56</f>
        <v>1224</v>
      </c>
      <c r="H52" s="9">
        <f>H53+H54+H55+H56</f>
        <v>3117</v>
      </c>
      <c r="I52" s="9">
        <f>I53+I54+I55+I56</f>
        <v>0</v>
      </c>
      <c r="J52" s="9">
        <f>J53+J54+J55+J56</f>
        <v>0</v>
      </c>
      <c r="K52" s="36"/>
    </row>
    <row r="53" spans="1:11" ht="18" customHeight="1" x14ac:dyDescent="0.25">
      <c r="A53" s="30"/>
      <c r="B53" s="30"/>
      <c r="C53" s="58"/>
      <c r="D53" s="58"/>
      <c r="E53" s="10" t="s">
        <v>10</v>
      </c>
      <c r="F53" s="11" t="s">
        <v>36</v>
      </c>
      <c r="G53" s="11">
        <v>0</v>
      </c>
      <c r="H53" s="11">
        <v>0</v>
      </c>
      <c r="I53" s="11">
        <v>0</v>
      </c>
      <c r="J53" s="11">
        <v>0</v>
      </c>
      <c r="K53" s="36"/>
    </row>
    <row r="54" spans="1:11" ht="18" customHeight="1" x14ac:dyDescent="0.25">
      <c r="A54" s="30"/>
      <c r="B54" s="30"/>
      <c r="C54" s="58"/>
      <c r="D54" s="58"/>
      <c r="E54" s="10" t="s">
        <v>11</v>
      </c>
      <c r="F54" s="11" t="s">
        <v>36</v>
      </c>
      <c r="G54" s="11">
        <v>0</v>
      </c>
      <c r="H54" s="11">
        <v>0</v>
      </c>
      <c r="I54" s="11">
        <v>0</v>
      </c>
      <c r="J54" s="11">
        <v>0</v>
      </c>
      <c r="K54" s="36"/>
    </row>
    <row r="55" spans="1:11" ht="18" customHeight="1" x14ac:dyDescent="0.25">
      <c r="A55" s="30"/>
      <c r="B55" s="30"/>
      <c r="C55" s="58"/>
      <c r="D55" s="58"/>
      <c r="E55" s="10" t="s">
        <v>12</v>
      </c>
      <c r="F55" s="11" t="s">
        <v>36</v>
      </c>
      <c r="G55" s="11">
        <v>1224</v>
      </c>
      <c r="H55" s="11">
        <v>3117</v>
      </c>
      <c r="I55" s="11">
        <v>0</v>
      </c>
      <c r="J55" s="11">
        <v>0</v>
      </c>
      <c r="K55" s="36"/>
    </row>
    <row r="56" spans="1:11" ht="26.45" customHeight="1" x14ac:dyDescent="0.25">
      <c r="A56" s="30"/>
      <c r="B56" s="30"/>
      <c r="C56" s="58"/>
      <c r="D56" s="58"/>
      <c r="E56" s="10" t="s">
        <v>13</v>
      </c>
      <c r="F56" s="11" t="s">
        <v>36</v>
      </c>
      <c r="G56" s="11">
        <v>0</v>
      </c>
      <c r="H56" s="11">
        <v>0</v>
      </c>
      <c r="I56" s="11">
        <v>0</v>
      </c>
      <c r="J56" s="11">
        <v>0</v>
      </c>
      <c r="K56" s="36"/>
    </row>
    <row r="57" spans="1:11" ht="26.45" customHeight="1" x14ac:dyDescent="0.25">
      <c r="A57" s="41" t="s">
        <v>39</v>
      </c>
      <c r="B57" s="62" t="s">
        <v>33</v>
      </c>
      <c r="C57" s="58" t="s">
        <v>45</v>
      </c>
      <c r="D57" s="58" t="s">
        <v>73</v>
      </c>
      <c r="E57" s="8" t="s">
        <v>5</v>
      </c>
      <c r="F57" s="11" t="s">
        <v>36</v>
      </c>
      <c r="G57" s="9">
        <f>G58+G59+G61+G60</f>
        <v>5001</v>
      </c>
      <c r="H57" s="9">
        <f>H58+H59+H60+H61</f>
        <v>6366</v>
      </c>
      <c r="I57" s="9">
        <v>0</v>
      </c>
      <c r="J57" s="9">
        <v>0</v>
      </c>
      <c r="K57" s="36"/>
    </row>
    <row r="58" spans="1:11" ht="26.45" customHeight="1" x14ac:dyDescent="0.25">
      <c r="A58" s="53"/>
      <c r="B58" s="63"/>
      <c r="C58" s="58"/>
      <c r="D58" s="58"/>
      <c r="E58" s="10" t="s">
        <v>10</v>
      </c>
      <c r="F58" s="11" t="s">
        <v>36</v>
      </c>
      <c r="G58" s="11">
        <v>0</v>
      </c>
      <c r="H58" s="11">
        <v>0</v>
      </c>
      <c r="I58" s="11">
        <v>0</v>
      </c>
      <c r="J58" s="11">
        <v>0</v>
      </c>
      <c r="K58" s="36"/>
    </row>
    <row r="59" spans="1:11" ht="26.45" customHeight="1" x14ac:dyDescent="0.25">
      <c r="A59" s="53"/>
      <c r="B59" s="63"/>
      <c r="C59" s="58"/>
      <c r="D59" s="58"/>
      <c r="E59" s="10" t="s">
        <v>11</v>
      </c>
      <c r="F59" s="11" t="s">
        <v>36</v>
      </c>
      <c r="G59" s="11">
        <v>0</v>
      </c>
      <c r="H59" s="11">
        <v>0</v>
      </c>
      <c r="I59" s="11">
        <v>0</v>
      </c>
      <c r="J59" s="11">
        <v>0</v>
      </c>
      <c r="K59" s="36"/>
    </row>
    <row r="60" spans="1:11" ht="26.45" customHeight="1" x14ac:dyDescent="0.25">
      <c r="A60" s="53"/>
      <c r="B60" s="63"/>
      <c r="C60" s="58"/>
      <c r="D60" s="58"/>
      <c r="E60" s="10" t="s">
        <v>12</v>
      </c>
      <c r="F60" s="11" t="s">
        <v>36</v>
      </c>
      <c r="G60" s="11">
        <v>5001</v>
      </c>
      <c r="H60" s="11">
        <v>6366</v>
      </c>
      <c r="I60" s="11">
        <v>0</v>
      </c>
      <c r="J60" s="11">
        <v>0</v>
      </c>
      <c r="K60" s="36"/>
    </row>
    <row r="61" spans="1:11" ht="26.45" customHeight="1" x14ac:dyDescent="0.25">
      <c r="A61" s="42"/>
      <c r="B61" s="64"/>
      <c r="C61" s="58"/>
      <c r="D61" s="58"/>
      <c r="E61" s="10" t="s">
        <v>13</v>
      </c>
      <c r="F61" s="11" t="s">
        <v>36</v>
      </c>
      <c r="G61" s="11">
        <v>0</v>
      </c>
      <c r="H61" s="11">
        <v>0</v>
      </c>
      <c r="I61" s="11">
        <v>0</v>
      </c>
      <c r="J61" s="11">
        <v>0</v>
      </c>
      <c r="K61" s="36"/>
    </row>
    <row r="62" spans="1:11" ht="26.45" customHeight="1" x14ac:dyDescent="0.25">
      <c r="A62" s="41" t="s">
        <v>68</v>
      </c>
      <c r="B62" s="62" t="s">
        <v>33</v>
      </c>
      <c r="C62" s="58" t="s">
        <v>73</v>
      </c>
      <c r="D62" s="58" t="s">
        <v>73</v>
      </c>
      <c r="E62" s="8" t="s">
        <v>5</v>
      </c>
      <c r="F62" s="11" t="s">
        <v>36</v>
      </c>
      <c r="G62" s="9">
        <f>G63+G64+G65+G66</f>
        <v>0</v>
      </c>
      <c r="H62" s="9">
        <f>H63+H64+H65+H66</f>
        <v>15000</v>
      </c>
      <c r="I62" s="9">
        <f>I63+I64+I65+I66</f>
        <v>0</v>
      </c>
      <c r="J62" s="9">
        <f>J63+J64+J65+J66</f>
        <v>0</v>
      </c>
      <c r="K62" s="36"/>
    </row>
    <row r="63" spans="1:11" ht="26.45" customHeight="1" x14ac:dyDescent="0.25">
      <c r="A63" s="53"/>
      <c r="B63" s="63"/>
      <c r="C63" s="58"/>
      <c r="D63" s="58"/>
      <c r="E63" s="10" t="s">
        <v>10</v>
      </c>
      <c r="F63" s="11" t="s">
        <v>36</v>
      </c>
      <c r="G63" s="11">
        <v>0</v>
      </c>
      <c r="H63" s="11">
        <v>0</v>
      </c>
      <c r="I63" s="11">
        <v>0</v>
      </c>
      <c r="J63" s="11">
        <v>0</v>
      </c>
      <c r="K63" s="36"/>
    </row>
    <row r="64" spans="1:11" ht="26.45" customHeight="1" x14ac:dyDescent="0.25">
      <c r="A64" s="53"/>
      <c r="B64" s="63"/>
      <c r="C64" s="58"/>
      <c r="D64" s="58"/>
      <c r="E64" s="10" t="s">
        <v>11</v>
      </c>
      <c r="F64" s="11" t="s">
        <v>36</v>
      </c>
      <c r="G64" s="11">
        <v>0</v>
      </c>
      <c r="H64" s="11">
        <v>0</v>
      </c>
      <c r="I64" s="11">
        <v>0</v>
      </c>
      <c r="J64" s="11">
        <v>0</v>
      </c>
      <c r="K64" s="36"/>
    </row>
    <row r="65" spans="1:11" ht="26.45" customHeight="1" x14ac:dyDescent="0.25">
      <c r="A65" s="53"/>
      <c r="B65" s="63"/>
      <c r="C65" s="58"/>
      <c r="D65" s="58"/>
      <c r="E65" s="10" t="s">
        <v>12</v>
      </c>
      <c r="F65" s="11" t="s">
        <v>36</v>
      </c>
      <c r="G65" s="11">
        <v>0</v>
      </c>
      <c r="H65" s="11">
        <v>15000</v>
      </c>
      <c r="I65" s="11">
        <v>0</v>
      </c>
      <c r="J65" s="11">
        <v>0</v>
      </c>
      <c r="K65" s="36"/>
    </row>
    <row r="66" spans="1:11" ht="26.45" customHeight="1" x14ac:dyDescent="0.25">
      <c r="A66" s="42"/>
      <c r="B66" s="64"/>
      <c r="C66" s="58"/>
      <c r="D66" s="58"/>
      <c r="E66" s="10" t="s">
        <v>13</v>
      </c>
      <c r="F66" s="11" t="s">
        <v>36</v>
      </c>
      <c r="G66" s="11">
        <v>0</v>
      </c>
      <c r="H66" s="11">
        <v>0</v>
      </c>
      <c r="I66" s="11">
        <v>0</v>
      </c>
      <c r="J66" s="11">
        <v>0</v>
      </c>
      <c r="K66" s="36"/>
    </row>
    <row r="67" spans="1:11" ht="26.45" customHeight="1" x14ac:dyDescent="0.25">
      <c r="A67" s="62" t="s">
        <v>69</v>
      </c>
      <c r="B67" s="62" t="s">
        <v>33</v>
      </c>
      <c r="C67" s="58" t="s">
        <v>73</v>
      </c>
      <c r="D67" s="58" t="s">
        <v>73</v>
      </c>
      <c r="E67" s="8" t="s">
        <v>5</v>
      </c>
      <c r="F67" s="11" t="s">
        <v>36</v>
      </c>
      <c r="G67" s="9">
        <f>G68+G69+G70+G71</f>
        <v>0</v>
      </c>
      <c r="H67" s="9">
        <f>H68+H69+H70+H71</f>
        <v>6080</v>
      </c>
      <c r="I67" s="9">
        <f>I68+I70+I71</f>
        <v>0</v>
      </c>
      <c r="J67" s="9">
        <f>J68+J69+J70+J71</f>
        <v>0</v>
      </c>
      <c r="K67" s="36"/>
    </row>
    <row r="68" spans="1:11" ht="26.45" customHeight="1" x14ac:dyDescent="0.25">
      <c r="A68" s="63"/>
      <c r="B68" s="63"/>
      <c r="C68" s="58"/>
      <c r="D68" s="58"/>
      <c r="E68" s="10" t="s">
        <v>10</v>
      </c>
      <c r="F68" s="11" t="s">
        <v>36</v>
      </c>
      <c r="G68" s="11">
        <v>0</v>
      </c>
      <c r="H68" s="11">
        <v>0</v>
      </c>
      <c r="I68" s="11">
        <v>0</v>
      </c>
      <c r="J68" s="11">
        <v>0</v>
      </c>
      <c r="K68" s="36"/>
    </row>
    <row r="69" spans="1:11" ht="26.45" customHeight="1" x14ac:dyDescent="0.25">
      <c r="A69" s="63"/>
      <c r="B69" s="63"/>
      <c r="C69" s="58"/>
      <c r="D69" s="58"/>
      <c r="E69" s="10" t="s">
        <v>11</v>
      </c>
      <c r="F69" s="11" t="s">
        <v>36</v>
      </c>
      <c r="G69" s="11">
        <v>0</v>
      </c>
      <c r="H69" s="11">
        <v>0</v>
      </c>
      <c r="I69" s="11">
        <v>0</v>
      </c>
      <c r="J69" s="11">
        <v>0</v>
      </c>
      <c r="K69" s="36"/>
    </row>
    <row r="70" spans="1:11" ht="26.45" customHeight="1" x14ac:dyDescent="0.25">
      <c r="A70" s="63"/>
      <c r="B70" s="63"/>
      <c r="C70" s="58"/>
      <c r="D70" s="58"/>
      <c r="E70" s="10" t="s">
        <v>12</v>
      </c>
      <c r="F70" s="11" t="s">
        <v>36</v>
      </c>
      <c r="G70" s="11">
        <v>0</v>
      </c>
      <c r="H70" s="11">
        <v>6080</v>
      </c>
      <c r="I70" s="11">
        <v>0</v>
      </c>
      <c r="J70" s="11">
        <v>0</v>
      </c>
      <c r="K70" s="36"/>
    </row>
    <row r="71" spans="1:11" ht="26.45" customHeight="1" x14ac:dyDescent="0.25">
      <c r="A71" s="64"/>
      <c r="B71" s="64"/>
      <c r="C71" s="58"/>
      <c r="D71" s="58"/>
      <c r="E71" s="10" t="s">
        <v>13</v>
      </c>
      <c r="F71" s="11" t="s">
        <v>36</v>
      </c>
      <c r="G71" s="11">
        <v>0</v>
      </c>
      <c r="H71" s="11">
        <v>0</v>
      </c>
      <c r="I71" s="11">
        <v>0</v>
      </c>
      <c r="J71" s="11">
        <v>0</v>
      </c>
      <c r="K71" s="36"/>
    </row>
    <row r="72" spans="1:11" ht="26.45" customHeight="1" x14ac:dyDescent="0.25">
      <c r="A72" s="41" t="s">
        <v>40</v>
      </c>
      <c r="B72" s="62" t="s">
        <v>33</v>
      </c>
      <c r="C72" s="58" t="s">
        <v>45</v>
      </c>
      <c r="D72" s="58" t="s">
        <v>73</v>
      </c>
      <c r="E72" s="8" t="s">
        <v>5</v>
      </c>
      <c r="F72" s="11" t="s">
        <v>36</v>
      </c>
      <c r="G72" s="9">
        <f>G73+G74+G75+G76</f>
        <v>5000</v>
      </c>
      <c r="H72" s="9">
        <f>H73+H75+H76</f>
        <v>7800</v>
      </c>
      <c r="I72" s="9">
        <v>0</v>
      </c>
      <c r="J72" s="9">
        <v>0</v>
      </c>
      <c r="K72" s="36"/>
    </row>
    <row r="73" spans="1:11" ht="26.45" customHeight="1" x14ac:dyDescent="0.25">
      <c r="A73" s="53"/>
      <c r="B73" s="63"/>
      <c r="C73" s="58"/>
      <c r="D73" s="58"/>
      <c r="E73" s="10" t="s">
        <v>10</v>
      </c>
      <c r="F73" s="11" t="s">
        <v>36</v>
      </c>
      <c r="G73" s="11">
        <v>0</v>
      </c>
      <c r="H73" s="11">
        <v>0</v>
      </c>
      <c r="I73" s="11">
        <v>0</v>
      </c>
      <c r="J73" s="11">
        <v>0</v>
      </c>
      <c r="K73" s="36"/>
    </row>
    <row r="74" spans="1:11" ht="26.45" customHeight="1" x14ac:dyDescent="0.25">
      <c r="A74" s="53"/>
      <c r="B74" s="63"/>
      <c r="C74" s="58"/>
      <c r="D74" s="58"/>
      <c r="E74" s="10" t="s">
        <v>11</v>
      </c>
      <c r="F74" s="11" t="s">
        <v>36</v>
      </c>
      <c r="G74" s="11">
        <v>0</v>
      </c>
      <c r="H74" s="11">
        <v>0</v>
      </c>
      <c r="I74" s="11">
        <v>0</v>
      </c>
      <c r="J74" s="11">
        <v>0</v>
      </c>
      <c r="K74" s="36"/>
    </row>
    <row r="75" spans="1:11" ht="26.45" customHeight="1" x14ac:dyDescent="0.25">
      <c r="A75" s="53"/>
      <c r="B75" s="63"/>
      <c r="C75" s="58"/>
      <c r="D75" s="58"/>
      <c r="E75" s="10" t="s">
        <v>12</v>
      </c>
      <c r="F75" s="11" t="s">
        <v>36</v>
      </c>
      <c r="G75" s="11">
        <v>5000</v>
      </c>
      <c r="H75" s="11">
        <v>7800</v>
      </c>
      <c r="I75" s="11">
        <v>0</v>
      </c>
      <c r="J75" s="11">
        <v>0</v>
      </c>
      <c r="K75" s="36"/>
    </row>
    <row r="76" spans="1:11" ht="26.45" customHeight="1" x14ac:dyDescent="0.25">
      <c r="A76" s="42"/>
      <c r="B76" s="64"/>
      <c r="C76" s="58"/>
      <c r="D76" s="58"/>
      <c r="E76" s="10" t="s">
        <v>13</v>
      </c>
      <c r="F76" s="11" t="s">
        <v>36</v>
      </c>
      <c r="G76" s="11">
        <v>0</v>
      </c>
      <c r="H76" s="11">
        <v>0</v>
      </c>
      <c r="I76" s="11">
        <v>0</v>
      </c>
      <c r="J76" s="11">
        <v>0</v>
      </c>
      <c r="K76" s="36"/>
    </row>
    <row r="77" spans="1:11" ht="18" customHeight="1" x14ac:dyDescent="0.25">
      <c r="A77" s="30" t="s">
        <v>32</v>
      </c>
      <c r="B77" s="30" t="s">
        <v>33</v>
      </c>
      <c r="C77" s="58" t="s">
        <v>44</v>
      </c>
      <c r="D77" s="58" t="s">
        <v>76</v>
      </c>
      <c r="E77" s="8" t="s">
        <v>5</v>
      </c>
      <c r="F77" s="11" t="s">
        <v>36</v>
      </c>
      <c r="G77" s="9">
        <f>G78+G79+G80+G81</f>
        <v>1224</v>
      </c>
      <c r="H77" s="9">
        <f>H78+H79+H80+H81</f>
        <v>2220</v>
      </c>
      <c r="I77" s="9">
        <f>I78+I79+I80+I81</f>
        <v>0</v>
      </c>
      <c r="J77" s="9">
        <f>J78+J79+J80+J81</f>
        <v>0</v>
      </c>
      <c r="K77" s="36"/>
    </row>
    <row r="78" spans="1:11" ht="18" customHeight="1" x14ac:dyDescent="0.25">
      <c r="A78" s="30"/>
      <c r="B78" s="30"/>
      <c r="C78" s="58"/>
      <c r="D78" s="58"/>
      <c r="E78" s="10" t="s">
        <v>10</v>
      </c>
      <c r="F78" s="11" t="s">
        <v>36</v>
      </c>
      <c r="G78" s="11">
        <v>0</v>
      </c>
      <c r="H78" s="11">
        <v>0</v>
      </c>
      <c r="I78" s="11">
        <v>0</v>
      </c>
      <c r="J78" s="11">
        <v>0</v>
      </c>
      <c r="K78" s="36"/>
    </row>
    <row r="79" spans="1:11" ht="18" customHeight="1" x14ac:dyDescent="0.25">
      <c r="A79" s="30"/>
      <c r="B79" s="30"/>
      <c r="C79" s="58"/>
      <c r="D79" s="58"/>
      <c r="E79" s="10" t="s">
        <v>11</v>
      </c>
      <c r="F79" s="11" t="s">
        <v>36</v>
      </c>
      <c r="G79" s="11">
        <v>0</v>
      </c>
      <c r="H79" s="11">
        <v>0</v>
      </c>
      <c r="I79" s="11">
        <v>0</v>
      </c>
      <c r="J79" s="11">
        <v>0</v>
      </c>
      <c r="K79" s="36"/>
    </row>
    <row r="80" spans="1:11" ht="18" customHeight="1" x14ac:dyDescent="0.25">
      <c r="A80" s="30"/>
      <c r="B80" s="30"/>
      <c r="C80" s="58"/>
      <c r="D80" s="58"/>
      <c r="E80" s="10" t="s">
        <v>12</v>
      </c>
      <c r="F80" s="11" t="s">
        <v>36</v>
      </c>
      <c r="G80" s="11">
        <v>1224</v>
      </c>
      <c r="H80" s="11">
        <v>2220</v>
      </c>
      <c r="I80" s="11">
        <v>0</v>
      </c>
      <c r="J80" s="11">
        <v>0</v>
      </c>
      <c r="K80" s="36"/>
    </row>
    <row r="81" spans="1:16" ht="27.6" customHeight="1" x14ac:dyDescent="0.25">
      <c r="A81" s="30"/>
      <c r="B81" s="30"/>
      <c r="C81" s="58"/>
      <c r="D81" s="58"/>
      <c r="E81" s="10" t="s">
        <v>13</v>
      </c>
      <c r="F81" s="11" t="s">
        <v>36</v>
      </c>
      <c r="G81" s="11">
        <v>0</v>
      </c>
      <c r="H81" s="11">
        <v>0</v>
      </c>
      <c r="I81" s="11">
        <v>0</v>
      </c>
      <c r="J81" s="11">
        <v>0</v>
      </c>
      <c r="K81" s="36"/>
    </row>
    <row r="82" spans="1:16" ht="18" customHeight="1" x14ac:dyDescent="0.25">
      <c r="A82" s="30" t="s">
        <v>18</v>
      </c>
      <c r="B82" s="30" t="s">
        <v>38</v>
      </c>
      <c r="C82" s="58" t="s">
        <v>43</v>
      </c>
      <c r="D82" s="58" t="s">
        <v>67</v>
      </c>
      <c r="E82" s="8" t="s">
        <v>5</v>
      </c>
      <c r="F82" s="11" t="s">
        <v>36</v>
      </c>
      <c r="G82" s="9">
        <f>G83+G84+G85+G86</f>
        <v>2449</v>
      </c>
      <c r="H82" s="9">
        <f>H83+H84+H85+H86</f>
        <v>32000</v>
      </c>
      <c r="I82" s="9">
        <f>I83+I84+I85+I86</f>
        <v>0</v>
      </c>
      <c r="J82" s="9">
        <f>J83+J84+J85+J86</f>
        <v>0</v>
      </c>
      <c r="K82" s="36"/>
    </row>
    <row r="83" spans="1:16" ht="18" customHeight="1" x14ac:dyDescent="0.25">
      <c r="A83" s="30"/>
      <c r="B83" s="30"/>
      <c r="C83" s="58"/>
      <c r="D83" s="58"/>
      <c r="E83" s="10" t="s">
        <v>10</v>
      </c>
      <c r="F83" s="11" t="s">
        <v>36</v>
      </c>
      <c r="G83" s="11">
        <v>0</v>
      </c>
      <c r="H83" s="11">
        <v>0</v>
      </c>
      <c r="I83" s="11">
        <v>0</v>
      </c>
      <c r="J83" s="11">
        <v>0</v>
      </c>
      <c r="K83" s="36"/>
    </row>
    <row r="84" spans="1:16" ht="18" customHeight="1" x14ac:dyDescent="0.25">
      <c r="A84" s="30"/>
      <c r="B84" s="30"/>
      <c r="C84" s="58"/>
      <c r="D84" s="58"/>
      <c r="E84" s="10" t="s">
        <v>11</v>
      </c>
      <c r="F84" s="11" t="s">
        <v>36</v>
      </c>
      <c r="G84" s="11">
        <v>0</v>
      </c>
      <c r="H84" s="11">
        <v>0</v>
      </c>
      <c r="I84" s="11">
        <v>0</v>
      </c>
      <c r="J84" s="11">
        <v>0</v>
      </c>
      <c r="K84" s="36"/>
    </row>
    <row r="85" spans="1:16" ht="18" customHeight="1" x14ac:dyDescent="0.25">
      <c r="A85" s="30"/>
      <c r="B85" s="30"/>
      <c r="C85" s="58"/>
      <c r="D85" s="58"/>
      <c r="E85" s="10" t="s">
        <v>12</v>
      </c>
      <c r="F85" s="11" t="s">
        <v>36</v>
      </c>
      <c r="G85" s="11">
        <v>2449</v>
      </c>
      <c r="H85" s="11">
        <v>32000</v>
      </c>
      <c r="I85" s="11">
        <v>0</v>
      </c>
      <c r="J85" s="11">
        <v>0</v>
      </c>
      <c r="K85" s="36"/>
      <c r="M85" s="16"/>
      <c r="N85" s="16"/>
      <c r="O85" s="16"/>
      <c r="P85" s="16"/>
    </row>
    <row r="86" spans="1:16" ht="26.45" customHeight="1" x14ac:dyDescent="0.25">
      <c r="A86" s="30"/>
      <c r="B86" s="30"/>
      <c r="C86" s="58"/>
      <c r="D86" s="58"/>
      <c r="E86" s="10" t="s">
        <v>13</v>
      </c>
      <c r="F86" s="11" t="s">
        <v>36</v>
      </c>
      <c r="G86" s="11">
        <v>0</v>
      </c>
      <c r="H86" s="11">
        <v>0</v>
      </c>
      <c r="I86" s="11">
        <v>0</v>
      </c>
      <c r="J86" s="11">
        <v>0</v>
      </c>
      <c r="K86" s="36"/>
      <c r="M86" s="16"/>
      <c r="N86" s="16"/>
      <c r="O86" s="16"/>
      <c r="P86" s="16"/>
    </row>
    <row r="87" spans="1:16" ht="21" customHeight="1" x14ac:dyDescent="0.25">
      <c r="A87" s="54" t="s">
        <v>8</v>
      </c>
      <c r="B87" s="54" t="s">
        <v>4</v>
      </c>
      <c r="C87" s="55" t="s">
        <v>41</v>
      </c>
      <c r="D87" s="55" t="s">
        <v>77</v>
      </c>
      <c r="E87" s="24" t="s">
        <v>5</v>
      </c>
      <c r="F87" s="22" t="s">
        <v>36</v>
      </c>
      <c r="G87" s="15">
        <f>G88+G89+G90+G91</f>
        <v>172800</v>
      </c>
      <c r="H87" s="15">
        <f>H88+H89+H90+H91</f>
        <v>230000</v>
      </c>
      <c r="I87" s="15">
        <f>I88+I89+I90+I91</f>
        <v>145600</v>
      </c>
      <c r="J87" s="15">
        <f>J88+J89+J90+J91</f>
        <v>151400</v>
      </c>
      <c r="K87" s="36"/>
      <c r="M87" s="16"/>
      <c r="N87" s="17"/>
      <c r="O87" s="17"/>
      <c r="P87" s="16"/>
    </row>
    <row r="88" spans="1:16" ht="18.600000000000001" customHeight="1" x14ac:dyDescent="0.25">
      <c r="A88" s="54"/>
      <c r="B88" s="54"/>
      <c r="C88" s="56"/>
      <c r="D88" s="56"/>
      <c r="E88" s="23" t="s">
        <v>10</v>
      </c>
      <c r="F88" s="22" t="s">
        <v>36</v>
      </c>
      <c r="G88" s="22">
        <v>0</v>
      </c>
      <c r="H88" s="22">
        <v>0</v>
      </c>
      <c r="I88" s="22">
        <v>0</v>
      </c>
      <c r="J88" s="22">
        <v>0</v>
      </c>
      <c r="K88" s="36"/>
      <c r="M88" s="16"/>
      <c r="N88" s="16"/>
      <c r="O88" s="16"/>
      <c r="P88" s="16"/>
    </row>
    <row r="89" spans="1:16" ht="18" customHeight="1" x14ac:dyDescent="0.25">
      <c r="A89" s="54"/>
      <c r="B89" s="54"/>
      <c r="C89" s="56"/>
      <c r="D89" s="56"/>
      <c r="E89" s="23" t="s">
        <v>11</v>
      </c>
      <c r="F89" s="22" t="s">
        <v>36</v>
      </c>
      <c r="G89" s="22">
        <v>0</v>
      </c>
      <c r="H89" s="22">
        <v>0</v>
      </c>
      <c r="I89" s="22">
        <v>0</v>
      </c>
      <c r="J89" s="22">
        <v>0</v>
      </c>
      <c r="K89" s="36"/>
      <c r="M89" s="16"/>
      <c r="N89" s="16"/>
      <c r="O89" s="16"/>
      <c r="P89" s="16"/>
    </row>
    <row r="90" spans="1:16" ht="19.899999999999999" customHeight="1" x14ac:dyDescent="0.25">
      <c r="A90" s="54"/>
      <c r="B90" s="54"/>
      <c r="C90" s="56"/>
      <c r="D90" s="56"/>
      <c r="E90" s="23" t="s">
        <v>12</v>
      </c>
      <c r="F90" s="22" t="s">
        <v>36</v>
      </c>
      <c r="G90" s="22">
        <v>172800</v>
      </c>
      <c r="H90" s="22">
        <v>230000</v>
      </c>
      <c r="I90" s="22">
        <v>145600</v>
      </c>
      <c r="J90" s="22">
        <v>151400</v>
      </c>
      <c r="K90" s="36"/>
      <c r="M90" s="16"/>
      <c r="N90" s="17"/>
      <c r="O90" s="17"/>
      <c r="P90" s="16"/>
    </row>
    <row r="91" spans="1:16" ht="26.45" customHeight="1" x14ac:dyDescent="0.25">
      <c r="A91" s="54"/>
      <c r="B91" s="54"/>
      <c r="C91" s="57"/>
      <c r="D91" s="57"/>
      <c r="E91" s="23" t="s">
        <v>13</v>
      </c>
      <c r="F91" s="22" t="s">
        <v>36</v>
      </c>
      <c r="G91" s="22">
        <v>0</v>
      </c>
      <c r="H91" s="22">
        <v>0</v>
      </c>
      <c r="I91" s="22">
        <v>0</v>
      </c>
      <c r="J91" s="22">
        <v>0</v>
      </c>
      <c r="K91" s="37"/>
      <c r="M91" s="16"/>
      <c r="N91" s="16"/>
      <c r="O91" s="16"/>
      <c r="P91" s="16"/>
    </row>
    <row r="92" spans="1:16" ht="16.899999999999999" customHeight="1" x14ac:dyDescent="0.25">
      <c r="A92" s="59" t="s">
        <v>53</v>
      </c>
      <c r="B92" s="60"/>
      <c r="C92" s="60"/>
      <c r="D92" s="60"/>
      <c r="E92" s="60"/>
      <c r="F92" s="61"/>
      <c r="G92" s="25"/>
      <c r="H92" s="25"/>
      <c r="I92" s="25"/>
      <c r="J92" s="25"/>
      <c r="K92" s="35" t="s">
        <v>28</v>
      </c>
      <c r="M92" s="16"/>
      <c r="N92" s="16"/>
      <c r="O92" s="16"/>
      <c r="P92" s="16"/>
    </row>
    <row r="93" spans="1:16" ht="18" customHeight="1" x14ac:dyDescent="0.25">
      <c r="A93" s="30" t="s">
        <v>6</v>
      </c>
      <c r="B93" s="30" t="s">
        <v>4</v>
      </c>
      <c r="C93" s="38" t="s">
        <v>41</v>
      </c>
      <c r="D93" s="58" t="s">
        <v>77</v>
      </c>
      <c r="E93" s="8" t="s">
        <v>5</v>
      </c>
      <c r="F93" s="11" t="s">
        <v>34</v>
      </c>
      <c r="G93" s="9">
        <f>G94+G95+G96+G97</f>
        <v>158400</v>
      </c>
      <c r="H93" s="9">
        <f>H94+H95+H96+H97</f>
        <v>288000</v>
      </c>
      <c r="I93" s="9">
        <f>I94+I95+I96+I97</f>
        <v>300000</v>
      </c>
      <c r="J93" s="9">
        <f>J94+J95+J96+J97</f>
        <v>312000</v>
      </c>
      <c r="K93" s="36"/>
    </row>
    <row r="94" spans="1:16" ht="18" customHeight="1" x14ac:dyDescent="0.25">
      <c r="A94" s="30"/>
      <c r="B94" s="30"/>
      <c r="C94" s="39"/>
      <c r="D94" s="58"/>
      <c r="E94" s="10" t="s">
        <v>10</v>
      </c>
      <c r="F94" s="11" t="s">
        <v>34</v>
      </c>
      <c r="G94" s="11">
        <v>0</v>
      </c>
      <c r="H94" s="11">
        <v>0</v>
      </c>
      <c r="I94" s="11">
        <v>0</v>
      </c>
      <c r="J94" s="11">
        <v>0</v>
      </c>
      <c r="K94" s="36"/>
    </row>
    <row r="95" spans="1:16" ht="18" customHeight="1" x14ac:dyDescent="0.25">
      <c r="A95" s="30"/>
      <c r="B95" s="30"/>
      <c r="C95" s="39"/>
      <c r="D95" s="58"/>
      <c r="E95" s="10" t="s">
        <v>11</v>
      </c>
      <c r="F95" s="11" t="s">
        <v>34</v>
      </c>
      <c r="G95" s="11">
        <v>0</v>
      </c>
      <c r="H95" s="11">
        <v>0</v>
      </c>
      <c r="I95" s="11">
        <v>0</v>
      </c>
      <c r="J95" s="11">
        <v>0</v>
      </c>
      <c r="K95" s="36"/>
    </row>
    <row r="96" spans="1:16" ht="18" customHeight="1" x14ac:dyDescent="0.25">
      <c r="A96" s="30"/>
      <c r="B96" s="30"/>
      <c r="C96" s="39"/>
      <c r="D96" s="58"/>
      <c r="E96" s="10" t="s">
        <v>12</v>
      </c>
      <c r="F96" s="11" t="s">
        <v>34</v>
      </c>
      <c r="G96" s="11">
        <v>158400</v>
      </c>
      <c r="H96" s="11">
        <v>288000</v>
      </c>
      <c r="I96" s="11">
        <v>300000</v>
      </c>
      <c r="J96" s="11">
        <v>312000</v>
      </c>
      <c r="K96" s="36"/>
    </row>
    <row r="97" spans="1:13" ht="35.450000000000003" customHeight="1" x14ac:dyDescent="0.25">
      <c r="A97" s="30"/>
      <c r="B97" s="30"/>
      <c r="C97" s="40"/>
      <c r="D97" s="58"/>
      <c r="E97" s="10" t="s">
        <v>13</v>
      </c>
      <c r="F97" s="11" t="s">
        <v>34</v>
      </c>
      <c r="G97" s="11">
        <v>0</v>
      </c>
      <c r="H97" s="11">
        <v>0</v>
      </c>
      <c r="I97" s="11">
        <v>0</v>
      </c>
      <c r="J97" s="11">
        <v>0</v>
      </c>
      <c r="K97" s="37"/>
    </row>
    <row r="98" spans="1:13" s="3" customFormat="1" ht="15.6" customHeight="1" x14ac:dyDescent="0.25">
      <c r="A98" s="34" t="s">
        <v>48</v>
      </c>
      <c r="B98" s="34"/>
      <c r="C98" s="34"/>
      <c r="D98" s="34"/>
      <c r="E98" s="34"/>
      <c r="F98" s="34"/>
      <c r="G98" s="12"/>
      <c r="H98" s="12"/>
      <c r="I98" s="12"/>
      <c r="J98" s="12"/>
      <c r="K98" s="41" t="s">
        <v>27</v>
      </c>
    </row>
    <row r="99" spans="1:13" ht="18" customHeight="1" x14ac:dyDescent="0.25">
      <c r="A99" s="31" t="s">
        <v>60</v>
      </c>
      <c r="B99" s="31" t="s">
        <v>61</v>
      </c>
      <c r="C99" s="38" t="s">
        <v>41</v>
      </c>
      <c r="D99" s="38" t="s">
        <v>77</v>
      </c>
      <c r="E99" s="8" t="s">
        <v>5</v>
      </c>
      <c r="F99" s="11" t="s">
        <v>35</v>
      </c>
      <c r="G99" s="9">
        <f>G100+G101+G102+G104</f>
        <v>25457755.43</v>
      </c>
      <c r="H99" s="9">
        <f>H100+H101+H102+H104</f>
        <v>30018965</v>
      </c>
      <c r="I99" s="9">
        <f>I100+I101+I102+I104</f>
        <v>31286799</v>
      </c>
      <c r="J99" s="9">
        <f>J100+J101+J102+J104</f>
        <v>33211864</v>
      </c>
      <c r="K99" s="53"/>
    </row>
    <row r="100" spans="1:13" ht="18" customHeight="1" x14ac:dyDescent="0.25">
      <c r="A100" s="32"/>
      <c r="B100" s="32"/>
      <c r="C100" s="39"/>
      <c r="D100" s="39"/>
      <c r="E100" s="10" t="s">
        <v>10</v>
      </c>
      <c r="F100" s="11" t="s">
        <v>35</v>
      </c>
      <c r="G100" s="11">
        <v>0</v>
      </c>
      <c r="H100" s="11">
        <v>0</v>
      </c>
      <c r="I100" s="11">
        <v>0</v>
      </c>
      <c r="J100" s="11">
        <v>0</v>
      </c>
      <c r="K100" s="53"/>
    </row>
    <row r="101" spans="1:13" ht="18" customHeight="1" x14ac:dyDescent="0.25">
      <c r="A101" s="32"/>
      <c r="B101" s="32"/>
      <c r="C101" s="39"/>
      <c r="D101" s="39"/>
      <c r="E101" s="10" t="s">
        <v>11</v>
      </c>
      <c r="F101" s="11" t="s">
        <v>35</v>
      </c>
      <c r="G101" s="11">
        <v>0</v>
      </c>
      <c r="H101" s="11">
        <v>0</v>
      </c>
      <c r="I101" s="11">
        <v>0</v>
      </c>
      <c r="J101" s="11">
        <v>0</v>
      </c>
      <c r="K101" s="53"/>
    </row>
    <row r="102" spans="1:13" ht="24.75" customHeight="1" x14ac:dyDescent="0.25">
      <c r="A102" s="32"/>
      <c r="B102" s="32"/>
      <c r="C102" s="39"/>
      <c r="D102" s="39"/>
      <c r="E102" s="41" t="s">
        <v>62</v>
      </c>
      <c r="F102" s="43" t="s">
        <v>35</v>
      </c>
      <c r="G102" s="11">
        <v>25457755.43</v>
      </c>
      <c r="H102" s="11">
        <v>30018965</v>
      </c>
      <c r="I102" s="11">
        <v>31286799</v>
      </c>
      <c r="J102" s="11">
        <v>33211864</v>
      </c>
      <c r="K102" s="53"/>
      <c r="L102" s="52"/>
      <c r="M102" s="13"/>
    </row>
    <row r="103" spans="1:13" ht="23.25" customHeight="1" x14ac:dyDescent="0.25">
      <c r="A103" s="32"/>
      <c r="B103" s="32"/>
      <c r="C103" s="39"/>
      <c r="D103" s="39"/>
      <c r="E103" s="42"/>
      <c r="F103" s="44"/>
      <c r="G103" s="11">
        <v>912000</v>
      </c>
      <c r="H103" s="11">
        <v>0</v>
      </c>
      <c r="I103" s="11">
        <v>0</v>
      </c>
      <c r="J103" s="11">
        <v>0</v>
      </c>
      <c r="K103" s="53"/>
      <c r="L103" s="52"/>
      <c r="M103" s="13"/>
    </row>
    <row r="104" spans="1:13" ht="31.9" customHeight="1" x14ac:dyDescent="0.25">
      <c r="A104" s="33"/>
      <c r="B104" s="33"/>
      <c r="C104" s="40"/>
      <c r="D104" s="40"/>
      <c r="E104" s="10" t="s">
        <v>13</v>
      </c>
      <c r="F104" s="11" t="s">
        <v>35</v>
      </c>
      <c r="G104" s="11">
        <v>0</v>
      </c>
      <c r="H104" s="11">
        <v>0</v>
      </c>
      <c r="I104" s="11">
        <v>0</v>
      </c>
      <c r="J104" s="11">
        <v>0</v>
      </c>
      <c r="K104" s="53"/>
      <c r="L104" s="52"/>
    </row>
    <row r="105" spans="1:13" ht="40.9" customHeight="1" x14ac:dyDescent="0.25">
      <c r="A105" s="30" t="s">
        <v>7</v>
      </c>
      <c r="B105" s="30" t="s">
        <v>4</v>
      </c>
      <c r="C105" s="38" t="s">
        <v>41</v>
      </c>
      <c r="D105" s="38" t="s">
        <v>67</v>
      </c>
      <c r="E105" s="8" t="s">
        <v>5</v>
      </c>
      <c r="F105" s="11" t="s">
        <v>37</v>
      </c>
      <c r="G105" s="9">
        <f>SUM(G106:G109)</f>
        <v>7145819.6100000003</v>
      </c>
      <c r="H105" s="9">
        <f>H106+H107+H108+H109</f>
        <v>3438000</v>
      </c>
      <c r="I105" s="9">
        <f>I106+I107+I108+I109</f>
        <v>0</v>
      </c>
      <c r="J105" s="9">
        <f>J106+J107+J108+J109</f>
        <v>0</v>
      </c>
      <c r="K105" s="53"/>
    </row>
    <row r="106" spans="1:13" ht="22.15" customHeight="1" x14ac:dyDescent="0.25">
      <c r="A106" s="30"/>
      <c r="B106" s="30"/>
      <c r="C106" s="39"/>
      <c r="D106" s="39"/>
      <c r="E106" s="10" t="s">
        <v>10</v>
      </c>
      <c r="F106" s="11" t="s">
        <v>37</v>
      </c>
      <c r="G106" s="11">
        <v>0</v>
      </c>
      <c r="H106" s="11">
        <v>0</v>
      </c>
      <c r="I106" s="11">
        <v>0</v>
      </c>
      <c r="J106" s="11">
        <v>0</v>
      </c>
      <c r="K106" s="53"/>
    </row>
    <row r="107" spans="1:13" ht="16.149999999999999" customHeight="1" x14ac:dyDescent="0.25">
      <c r="A107" s="30"/>
      <c r="B107" s="30"/>
      <c r="C107" s="39"/>
      <c r="D107" s="39"/>
      <c r="E107" s="10" t="s">
        <v>11</v>
      </c>
      <c r="F107" s="11" t="s">
        <v>37</v>
      </c>
      <c r="G107" s="11">
        <v>0</v>
      </c>
      <c r="H107" s="11">
        <v>0</v>
      </c>
      <c r="I107" s="11">
        <v>0</v>
      </c>
      <c r="J107" s="11">
        <v>0</v>
      </c>
      <c r="K107" s="53"/>
    </row>
    <row r="108" spans="1:13" ht="17.45" customHeight="1" x14ac:dyDescent="0.25">
      <c r="A108" s="30"/>
      <c r="B108" s="30"/>
      <c r="C108" s="39"/>
      <c r="D108" s="39"/>
      <c r="E108" s="10" t="s">
        <v>12</v>
      </c>
      <c r="F108" s="11" t="s">
        <v>37</v>
      </c>
      <c r="G108" s="11">
        <v>7145819.6100000003</v>
      </c>
      <c r="H108" s="11">
        <v>3438000</v>
      </c>
      <c r="I108" s="11">
        <v>0</v>
      </c>
      <c r="J108" s="11">
        <v>0</v>
      </c>
      <c r="K108" s="53"/>
      <c r="M108" s="50"/>
    </row>
    <row r="109" spans="1:13" ht="29.45" customHeight="1" x14ac:dyDescent="0.25">
      <c r="A109" s="30"/>
      <c r="B109" s="30"/>
      <c r="C109" s="40"/>
      <c r="D109" s="40"/>
      <c r="E109" s="10" t="s">
        <v>13</v>
      </c>
      <c r="F109" s="11" t="s">
        <v>37</v>
      </c>
      <c r="G109" s="11">
        <v>0</v>
      </c>
      <c r="H109" s="11">
        <v>0</v>
      </c>
      <c r="I109" s="11">
        <v>0</v>
      </c>
      <c r="J109" s="11">
        <v>0</v>
      </c>
      <c r="K109" s="42"/>
      <c r="M109" s="51"/>
    </row>
    <row r="110" spans="1:13" ht="22.15" customHeight="1" x14ac:dyDescent="0.25">
      <c r="A110" s="46" t="s">
        <v>25</v>
      </c>
      <c r="B110" s="30" t="s">
        <v>9</v>
      </c>
      <c r="C110" s="30" t="s">
        <v>9</v>
      </c>
      <c r="D110" s="30" t="s">
        <v>9</v>
      </c>
      <c r="E110" s="8" t="s">
        <v>5</v>
      </c>
      <c r="F110" s="11" t="s">
        <v>9</v>
      </c>
      <c r="G110" s="9">
        <f>G111+G112+G113+G115</f>
        <v>34954171.459999993</v>
      </c>
      <c r="H110" s="9">
        <f>H111+H112+H113+H115</f>
        <v>34880371.119999997</v>
      </c>
      <c r="I110" s="9">
        <f>I111+I112+I113+I115</f>
        <v>31732399</v>
      </c>
      <c r="J110" s="9">
        <f>J111+J112+J113+J115</f>
        <v>33675264</v>
      </c>
      <c r="K110" s="35" t="s">
        <v>9</v>
      </c>
    </row>
    <row r="111" spans="1:13" ht="28.15" customHeight="1" x14ac:dyDescent="0.25">
      <c r="A111" s="46"/>
      <c r="B111" s="30"/>
      <c r="C111" s="30"/>
      <c r="D111" s="30"/>
      <c r="E111" s="8" t="s">
        <v>10</v>
      </c>
      <c r="F111" s="11" t="s">
        <v>9</v>
      </c>
      <c r="G111" s="9">
        <f>G33+G38+G43+G48+G53+G78+G83+G88+G94+G100+G106+G73+G58+G10+G28+G16+G22</f>
        <v>854400</v>
      </c>
      <c r="H111" s="9">
        <f>H10+H16+H28+H94+H100+H106+H22</f>
        <v>720000</v>
      </c>
      <c r="I111" s="9">
        <f t="shared" ref="I111:J113" si="0">I33+I38+I43+I48+I53+I78+I83+I88+I94+I100+I106+I73+I58</f>
        <v>0</v>
      </c>
      <c r="J111" s="9">
        <f t="shared" si="0"/>
        <v>0</v>
      </c>
      <c r="K111" s="36"/>
    </row>
    <row r="112" spans="1:13" ht="18" customHeight="1" x14ac:dyDescent="0.25">
      <c r="A112" s="46"/>
      <c r="B112" s="30"/>
      <c r="C112" s="30"/>
      <c r="D112" s="30"/>
      <c r="E112" s="8" t="s">
        <v>11</v>
      </c>
      <c r="F112" s="11" t="s">
        <v>9</v>
      </c>
      <c r="G112" s="9">
        <f>G34+G39+G44+G49+G54+G79+G84+G89+G95+G101+G107+G59+G74+G11+G29+G17+G23</f>
        <v>1035600</v>
      </c>
      <c r="H112" s="9">
        <f>H11+H17+H29+H95+H101+H107+H23</f>
        <v>30000</v>
      </c>
      <c r="I112" s="9">
        <f t="shared" si="0"/>
        <v>0</v>
      </c>
      <c r="J112" s="9">
        <f t="shared" si="0"/>
        <v>0</v>
      </c>
      <c r="K112" s="36"/>
    </row>
    <row r="113" spans="1:11" ht="27" customHeight="1" x14ac:dyDescent="0.25">
      <c r="A113" s="46"/>
      <c r="B113" s="30"/>
      <c r="C113" s="30"/>
      <c r="D113" s="30"/>
      <c r="E113" s="41" t="s">
        <v>62</v>
      </c>
      <c r="F113" s="43" t="s">
        <v>9</v>
      </c>
      <c r="G113" s="9">
        <f>G96+G102+G108+G12+G30+G18+G24</f>
        <v>33064171.459999997</v>
      </c>
      <c r="H113" s="9">
        <f>H12+H18+H30+H96+H102+H108+H24</f>
        <v>34130371.119999997</v>
      </c>
      <c r="I113" s="9">
        <f t="shared" si="0"/>
        <v>31732399</v>
      </c>
      <c r="J113" s="9">
        <f t="shared" si="0"/>
        <v>33675264</v>
      </c>
      <c r="K113" s="36"/>
    </row>
    <row r="114" spans="1:11" ht="24" customHeight="1" x14ac:dyDescent="0.25">
      <c r="A114" s="46"/>
      <c r="B114" s="30"/>
      <c r="C114" s="30"/>
      <c r="D114" s="30"/>
      <c r="E114" s="42"/>
      <c r="F114" s="44"/>
      <c r="G114" s="9">
        <f>SUM(G103)</f>
        <v>912000</v>
      </c>
      <c r="H114" s="9">
        <f>H103</f>
        <v>0</v>
      </c>
      <c r="I114" s="9">
        <v>0</v>
      </c>
      <c r="J114" s="9">
        <v>0</v>
      </c>
      <c r="K114" s="36"/>
    </row>
    <row r="115" spans="1:11" ht="27.6" customHeight="1" x14ac:dyDescent="0.25">
      <c r="A115" s="46"/>
      <c r="B115" s="30"/>
      <c r="C115" s="30"/>
      <c r="D115" s="30"/>
      <c r="E115" s="8" t="s">
        <v>13</v>
      </c>
      <c r="F115" s="11" t="s">
        <v>9</v>
      </c>
      <c r="G115" s="9">
        <f>G36+G41+G46+G51+G56+G81+G86+G91+G97+G104+G109+G61+G76</f>
        <v>0</v>
      </c>
      <c r="H115" s="9">
        <v>0</v>
      </c>
      <c r="I115" s="9">
        <f>I36+I41+I46+I51+I56+I81+I86+I91+I97+I104+I109+I76+G61</f>
        <v>0</v>
      </c>
      <c r="J115" s="9">
        <f>J36+J41+J46+J51+J56+J81+J86+J91+J97+J104+J109+J76+J61</f>
        <v>0</v>
      </c>
      <c r="K115" s="37"/>
    </row>
    <row r="116" spans="1:11" x14ac:dyDescent="0.25">
      <c r="F116" s="2"/>
    </row>
    <row r="117" spans="1:11" ht="26.45" customHeight="1" x14ac:dyDescent="0.25">
      <c r="A117" s="45" t="s">
        <v>31</v>
      </c>
      <c r="B117" s="45"/>
      <c r="C117" s="45"/>
      <c r="D117" s="45"/>
      <c r="E117" s="45"/>
      <c r="F117" s="45"/>
      <c r="G117" s="45"/>
      <c r="H117" s="45"/>
      <c r="I117" s="45"/>
      <c r="J117" s="45"/>
      <c r="K117" s="45"/>
    </row>
    <row r="118" spans="1:11" x14ac:dyDescent="0.25">
      <c r="F118" s="2"/>
    </row>
    <row r="119" spans="1:11" x14ac:dyDescent="0.25">
      <c r="F119" s="2"/>
    </row>
    <row r="120" spans="1:11" x14ac:dyDescent="0.25">
      <c r="F120" s="2"/>
    </row>
    <row r="121" spans="1:11" x14ac:dyDescent="0.25">
      <c r="F121" s="2"/>
    </row>
    <row r="122" spans="1:11" x14ac:dyDescent="0.25">
      <c r="F122" s="2"/>
    </row>
    <row r="123" spans="1:11" x14ac:dyDescent="0.25">
      <c r="F123" s="2"/>
    </row>
    <row r="124" spans="1:11" x14ac:dyDescent="0.25">
      <c r="F124" s="2"/>
    </row>
    <row r="125" spans="1:11" x14ac:dyDescent="0.25">
      <c r="F125" s="2"/>
    </row>
    <row r="126" spans="1:11" x14ac:dyDescent="0.25">
      <c r="F126" s="2"/>
    </row>
    <row r="127" spans="1:11" x14ac:dyDescent="0.25">
      <c r="F127" s="2"/>
    </row>
    <row r="128" spans="1:11" x14ac:dyDescent="0.25">
      <c r="F128" s="2"/>
    </row>
    <row r="129" spans="6:6" x14ac:dyDescent="0.25">
      <c r="F129" s="2"/>
    </row>
    <row r="130" spans="6:6" x14ac:dyDescent="0.25">
      <c r="F130" s="2"/>
    </row>
    <row r="131" spans="6:6" x14ac:dyDescent="0.25">
      <c r="F131" s="2"/>
    </row>
    <row r="132" spans="6:6" x14ac:dyDescent="0.25">
      <c r="F132" s="2"/>
    </row>
    <row r="133" spans="6:6" x14ac:dyDescent="0.25">
      <c r="F133" s="2"/>
    </row>
    <row r="134" spans="6:6" x14ac:dyDescent="0.25">
      <c r="F134" s="2"/>
    </row>
    <row r="135" spans="6:6" x14ac:dyDescent="0.25">
      <c r="F135" s="2"/>
    </row>
    <row r="136" spans="6:6" x14ac:dyDescent="0.25">
      <c r="F136" s="2"/>
    </row>
    <row r="137" spans="6:6" x14ac:dyDescent="0.25">
      <c r="F137" s="2"/>
    </row>
    <row r="138" spans="6:6" x14ac:dyDescent="0.25">
      <c r="F138" s="2"/>
    </row>
    <row r="139" spans="6:6" x14ac:dyDescent="0.25">
      <c r="F139" s="2"/>
    </row>
    <row r="140" spans="6:6" x14ac:dyDescent="0.25">
      <c r="F140" s="2"/>
    </row>
  </sheetData>
  <mergeCells count="108">
    <mergeCell ref="K8:K25"/>
    <mergeCell ref="A67:A71"/>
    <mergeCell ref="B67:B71"/>
    <mergeCell ref="C67:C71"/>
    <mergeCell ref="D67:D71"/>
    <mergeCell ref="A27:A31"/>
    <mergeCell ref="B27:B31"/>
    <mergeCell ref="C27:C31"/>
    <mergeCell ref="D27:D31"/>
    <mergeCell ref="A37:A41"/>
    <mergeCell ref="C42:C46"/>
    <mergeCell ref="D42:D46"/>
    <mergeCell ref="C47:C51"/>
    <mergeCell ref="D47:D51"/>
    <mergeCell ref="B37:B41"/>
    <mergeCell ref="B42:B46"/>
    <mergeCell ref="A42:A46"/>
    <mergeCell ref="A47:A51"/>
    <mergeCell ref="C37:C41"/>
    <mergeCell ref="A15:A19"/>
    <mergeCell ref="B15:B19"/>
    <mergeCell ref="C15:C19"/>
    <mergeCell ref="D15:D19"/>
    <mergeCell ref="A14:J14"/>
    <mergeCell ref="D72:D76"/>
    <mergeCell ref="C77:C81"/>
    <mergeCell ref="A77:A81"/>
    <mergeCell ref="D77:D81"/>
    <mergeCell ref="B57:B61"/>
    <mergeCell ref="C57:C61"/>
    <mergeCell ref="D57:D61"/>
    <mergeCell ref="A62:A66"/>
    <mergeCell ref="B62:B66"/>
    <mergeCell ref="C62:C66"/>
    <mergeCell ref="D62:D66"/>
    <mergeCell ref="B72:B76"/>
    <mergeCell ref="C72:C76"/>
    <mergeCell ref="A9:A13"/>
    <mergeCell ref="B9:B13"/>
    <mergeCell ref="C9:C13"/>
    <mergeCell ref="D9:D13"/>
    <mergeCell ref="A32:A36"/>
    <mergeCell ref="A52:A56"/>
    <mergeCell ref="A57:A61"/>
    <mergeCell ref="D37:D41"/>
    <mergeCell ref="B47:B51"/>
    <mergeCell ref="B52:B56"/>
    <mergeCell ref="A20:J20"/>
    <mergeCell ref="B21:B25"/>
    <mergeCell ref="C21:C25"/>
    <mergeCell ref="D21:D25"/>
    <mergeCell ref="A21:A25"/>
    <mergeCell ref="A8:J8"/>
    <mergeCell ref="M108:M109"/>
    <mergeCell ref="L102:L104"/>
    <mergeCell ref="K92:K97"/>
    <mergeCell ref="K98:K109"/>
    <mergeCell ref="A87:A91"/>
    <mergeCell ref="B87:B91"/>
    <mergeCell ref="C87:C91"/>
    <mergeCell ref="D87:D91"/>
    <mergeCell ref="K26:K91"/>
    <mergeCell ref="C52:C56"/>
    <mergeCell ref="D52:D56"/>
    <mergeCell ref="A26:F26"/>
    <mergeCell ref="B32:B36"/>
    <mergeCell ref="C32:C36"/>
    <mergeCell ref="D32:D36"/>
    <mergeCell ref="C93:C97"/>
    <mergeCell ref="D93:D97"/>
    <mergeCell ref="A92:F92"/>
    <mergeCell ref="C82:C86"/>
    <mergeCell ref="D82:D86"/>
    <mergeCell ref="E102:E103"/>
    <mergeCell ref="F102:F103"/>
    <mergeCell ref="A72:A76"/>
    <mergeCell ref="K110:K115"/>
    <mergeCell ref="C110:C115"/>
    <mergeCell ref="D110:D115"/>
    <mergeCell ref="D105:D109"/>
    <mergeCell ref="C105:C109"/>
    <mergeCell ref="E113:E114"/>
    <mergeCell ref="F113:F114"/>
    <mergeCell ref="A117:K117"/>
    <mergeCell ref="C99:C104"/>
    <mergeCell ref="D99:D104"/>
    <mergeCell ref="A105:A109"/>
    <mergeCell ref="A110:A115"/>
    <mergeCell ref="B110:B115"/>
    <mergeCell ref="A82:A86"/>
    <mergeCell ref="B82:B86"/>
    <mergeCell ref="B93:B97"/>
    <mergeCell ref="A99:A104"/>
    <mergeCell ref="B105:B109"/>
    <mergeCell ref="B77:B81"/>
    <mergeCell ref="B99:B104"/>
    <mergeCell ref="A98:F98"/>
    <mergeCell ref="A93:A97"/>
    <mergeCell ref="J2:K2"/>
    <mergeCell ref="C5:D5"/>
    <mergeCell ref="E5:E6"/>
    <mergeCell ref="G5:J5"/>
    <mergeCell ref="K5:K6"/>
    <mergeCell ref="A3:K3"/>
    <mergeCell ref="A4:K4"/>
    <mergeCell ref="A5:A6"/>
    <mergeCell ref="B5:B6"/>
    <mergeCell ref="F5:F6"/>
  </mergeCells>
  <pageMargins left="0.78740157480314965" right="0.39370078740157483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2025-03-10T07:31:14Z</dcterms:modified>
</cp:coreProperties>
</file>